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BW34" i="9"/>
  <c r="BW35" i="9" s="1"/>
  <c r="BW36" i="9" s="1"/>
  <c r="BW37" i="9" s="1"/>
  <c r="BW38" i="9" s="1"/>
  <c r="BW39" i="9" s="1"/>
  <c r="BW40" i="9" s="1"/>
  <c r="BW41" i="9" s="1"/>
  <c r="BW42" i="9" s="1"/>
  <c r="C34" i="9"/>
  <c r="CO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<sst xmlns="http://schemas.openxmlformats.org/spreadsheetml/2006/main" count="1014" uniqueCount="568">
  <si>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</si>
  <si>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</si>
  <si>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</si>
  <si>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</si>
  <si>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</si>
  <si>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</si>
  <si>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</si>
  <si>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</si>
  <si>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</si>
  <si>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</si>
  <si>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</si>
  <si>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</si>
  <si>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</si>
  <si>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</si>
  <si>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</si>
  <si>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</si>
  <si>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</si>
  <si>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</si>
  <si>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</si>
  <si>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</si>
  <si>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</si>
  <si>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</si>
  <si>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</si>
  <si>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</si>
  <si>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</si>
  <si>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</si>
  <si>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</si>
  <si>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</si>
  <si>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</si>
  <si>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</si>
  <si>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</si>
  <si>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</si>
  <si>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</si>
  <si>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</si>
  <si>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</si>
  <si>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</si>
  <si>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</si>
  <si>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</si>
  <si>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</si>
  <si>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</si>
  <si>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</si>
  <si>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</si>
  <si>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</si>
  <si>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</si>
  <si>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</si>
  <si>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</si>
  <si>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</si>
  <si>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</si>
  <si>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</si>
  <si>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</si>
  <si>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</si>
  <si>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</si>
  <si>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</si>
  <si>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</si>
  <si>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</si>
  <si>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</si>
  <si>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</si>
  <si>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</si>
  <si>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</si>
  <si>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</si>
  <si>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</si>
  <si>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</si>
  <si>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</si>
  <si>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</si>
  <si>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</si>
  <si>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</si>
  <si>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</si>
  <si>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</si>
  <si>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</si>
  <si>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</si>
  <si>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</si>
  <si>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</si>
  <si>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</si>
  <si>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</si>
  <si>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</si>
  <si>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</si>
  <si>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</si>
  <si>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</si>
  <si>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</si>
  <si>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</si>
  <si>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</si>
  <si>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</si>
  <si>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</si>
  <si>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</si>
  <si>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</si>
  <si>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</si>
  <si>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</si>
  <si>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</si>
  <si>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</si>
  <si>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</si>
  <si>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</si>
  <si>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</si>
  <si>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</si>
  <si>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</si>
  <si>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</si>
  <si>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</si>
  <si>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</si>
  <si>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</si>
  <si>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</si>
  <si>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</si>
  <si>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</si>
  <si>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</si>
  <si>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</si>
  <si>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</si>
  <si>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</si>
  <si>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</si>
  <si>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</si>
  <si>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</si>
  <si>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</si>
  <si>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</si>
  <si>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</si>
  <si>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</si>
  <si>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</si>
  <si>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</si>
  <si>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</si>
  <si>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</si>
  <si>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</si>
  <si>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</si>
  <si>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</si>
  <si>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</si>
  <si>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</si>
  <si>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</si>
  <si>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</si>
  <si>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</si>
  <si>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</si>
  <si>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</si>
  <si>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</si>
  <si>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</si>
  <si>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</si>
  <si>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</si>
  <si>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</si>
  <si>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</si>
  <si>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</si>
  <si>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</si>
  <si>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</si>
  <si>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</si>
  <si>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</si>
  <si>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</si>
  <si>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</si>
  <si>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</si>
  <si>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</si>
  <si>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</si>
  <si>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</si>
  <si>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</si>
  <si>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</si>
  <si>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</si>
  <si>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</si>
  <si>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</si>
  <si>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</si>
  <si>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</si>
  <si>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</si>
  <si>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</si>
  <si>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</si>
  <si>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</si>
  <si>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</si>
  <si>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</si>
  <si>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</si>
  <si>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</si>
  <si>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</si>
  <si>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</si>
  <si>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</si>
  <si>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</si>
  <si>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</si>
  <si>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</si>
  <si>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</si>
  <si>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</si>
  <si>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</si>
  <si>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</si>
  <si>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</si>
  <si>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</si>
  <si>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</si>
  <si>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</si>
  <si>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</si>
  <si>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</si>
  <si>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</si>
  <si>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</si>
  <si>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</si>
  <si>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</si>
  <si>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</si>
  <si>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</si>
  <si>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</si>
  <si>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</si>
  <si>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</si>
  <si>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</si>
  <si>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</si>
  <si>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</si>
  <si>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</si>
  <si>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</si>
  <si>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</si>
  <si>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</si>
  <si>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</si>
  <si>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</si>
  <si>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福島県浅川町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</si>
  <si>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</si>
  <si>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</si>
  <si>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</si>
  <si>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</si>
  <si>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</si>
  <si>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</si>
  <si>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</si>
  <si>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</si>
  <si>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</si>
  <si>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</si>
  <si>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</si>
  <si>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</si>
  <si>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</si>
  <si>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</si>
  <si>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</si>
  <si>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</si>
  <si>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</si>
  <si>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</si>
  <si>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</si>
  <si>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</si>
  <si>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</si>
  <si>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</si>
  <si>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</si>
  <si>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</si>
  <si>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</si>
  <si>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</si>
  <si>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</si>
  <si>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</si>
  <si>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</si>
  <si>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</si>
  <si>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</si>
  <si>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</si>
  <si>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</si>
  <si>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</si>
  <si>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</si>
  <si>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</si>
  <si>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</si>
  <si>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</si>
  <si>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</si>
  <si>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</si>
  <si>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</si>
  <si>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</si>
  <si>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</si>
  <si>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</si>
  <si>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</si>
  <si>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</si>
  <si>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</si>
  <si>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</si>
  <si>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</si>
  <si>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</si>
  <si>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</si>
  <si>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</si>
  <si>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</si>
  <si>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</si>
  <si>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</si>
  <si>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</si>
  <si>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</si>
  <si>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</si>
  <si>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</si>
  <si>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</si>
  <si>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</si>
  <si>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</si>
  <si>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</si>
  <si>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</si>
  <si>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</si>
  <si>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</si>
  <si>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</si>
  <si>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</si>
  <si>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</si>
  <si>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</si>
  <si>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</si>
  <si>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</si>
  <si>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</si>
  <si>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</si>
  <si>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</si>
  <si>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</si>
  <si>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</si>
  <si>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</si>
  <si>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</si>
  <si>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</si>
  <si>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</si>
  <si>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</si>
  <si>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</si>
  <si>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</si>
  <si>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</si>
  <si>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</si>
  <si>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</si>
  <si>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</si>
  <si>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</si>
  <si>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</si>
  <si>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</si>
  <si>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</si>
  <si>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</si>
  <si>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</si>
  <si>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</si>
  <si>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</si>
  <si>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</si>
  <si>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</si>
  <si>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</si>
  <si>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</si>
  <si>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</si>
  <si>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</si>
  <si>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</si>
  <si>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</si>
  <si>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</si>
  <si>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</si>
  <si>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</si>
  <si>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</si>
  <si>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</si>
  <si>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</si>
  <si>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</si>
  <si>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</si>
  <si>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</si>
  <si>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</si>
  <si>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</si>
  <si>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</si>
  <si>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</si>
  <si>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</si>
  <si>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</si>
  <si>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</si>
  <si>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</si>
  <si>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</si>
  <si>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</si>
  <si>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</si>
  <si>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</si>
  <si>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</si>
  <si>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</si>
  <si>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</si>
  <si>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</si>
  <si>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</si>
  <si>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</si>
  <si>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</si>
  <si>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</si>
  <si>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</si>
  <si>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</si>
  <si>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</si>
  <si>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</si>
  <si>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</si>
  <si>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</si>
  <si>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</si>
  <si>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</si>
  <si>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</si>
  <si>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</si>
  <si>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</si>
  <si>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</si>
  <si>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</si>
  <si>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</si>
  <si>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福島県浅川町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</si>
  <si>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</si>
  <si>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</si>
  <si>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</si>
  <si>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</si>
  <si>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</si>
  <si>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</si>
  <si>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</si>
  <si>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</si>
  <si>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</si>
  <si>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</si>
  <si>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</si>
  <si>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</si>
  <si>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</si>
  <si>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</si>
  <si>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</si>
  <si>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</si>
  <si>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</si>
  <si>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</si>
  <si>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</si>
  <si>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</si>
  <si>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</si>
  <si>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</si>
  <si>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</si>
  <si>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</si>
  <si>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</si>
  <si>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</si>
  <si>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</si>
  <si>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</si>
  <si>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</si>
  <si>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</si>
  <si>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</si>
  <si>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</si>
  <si>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</si>
  <si>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</si>
  <si>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</si>
  <si>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</si>
  <si>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</si>
  <si>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</si>
  <si>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</si>
  <si>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</si>
  <si>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</si>
  <si>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</si>
  <si>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</si>
  <si>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</si>
  <si>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</si>
  <si>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</si>
  <si>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</si>
  <si>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</si>
  <si>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</si>
  <si>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</si>
  <si>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</si>
  <si>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</si>
  <si>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</si>
  <si>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</si>
  <si>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</si>
  <si>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</si>
  <si>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</si>
  <si>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</si>
  <si>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</si>
  <si>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</si>
  <si>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</si>
  <si>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</si>
  <si>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</si>
  <si>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</si>
  <si>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</si>
  <si>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</si>
  <si>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</si>
  <si>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</si>
  <si>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</si>
  <si>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</si>
  <si>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</si>
  <si>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</si>
  <si>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</si>
  <si>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</si>
  <si>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</si>
  <si>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</si>
  <si>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</si>
  <si>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</si>
  <si>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</si>
  <si>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</si>
  <si>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</si>
  <si>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</si>
  <si>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</si>
  <si>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</si>
  <si>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</si>
  <si>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</si>
  <si>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</si>
  <si>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</si>
  <si>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</si>
  <si>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</si>
  <si>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</si>
  <si>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</si>
  <si>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</si>
  <si>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</si>
  <si>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</si>
  <si>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</si>
  <si>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</si>
  <si>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</si>
  <si>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</si>
  <si>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</si>
  <si>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</si>
  <si>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</si>
  <si>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</si>
  <si>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</si>
  <si>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上水道事業会計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</si>
  <si>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</si>
  <si>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</si>
  <si>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</si>
  <si>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介護サービス事業特別会計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</si>
  <si>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</si>
  <si>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</si>
  <si>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</si>
  <si>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</si>
  <si>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</si>
  <si>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</si>
  <si>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</si>
  <si>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</si>
  <si>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</si>
  <si>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</si>
  <si>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</si>
  <si>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</si>
  <si>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</si>
  <si>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</si>
  <si>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</si>
  <si>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</si>
  <si>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</si>
  <si>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</si>
  <si>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</si>
  <si>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</si>
  <si>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</si>
  <si>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</si>
  <si>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</si>
  <si>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</si>
  <si>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</si>
  <si>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</si>
  <si>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</si>
  <si>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</si>
  <si>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</si>
  <si>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</si>
  <si>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</si>
  <si>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</si>
  <si>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</si>
  <si>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</si>
  <si>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</si>
  <si>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</si>
  <si>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</si>
  <si>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</si>
  <si>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</si>
  <si>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</si>
  <si>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</si>
  <si>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</si>
  <si>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</si>
  <si>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</si>
  <si>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</si>
  <si>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</si>
  <si>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</si>
  <si>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</si>
  <si>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</si>
  <si>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</si>
  <si>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</si>
  <si>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</si>
  <si>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</si>
  <si>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</si>
  <si>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</si>
  <si>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</si>
  <si>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</si>
  <si>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</si>
  <si>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</si>
  <si>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</si>
  <si>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</si>
  <si>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</si>
  <si>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</si>
  <si>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</si>
  <si>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</si>
  <si>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</si>
  <si>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</si>
  <si>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</si>
  <si>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</si>
  <si>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</si>
  <si>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</si>
  <si>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</si>
  <si>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</si>
  <si>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</si>
  <si>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</si>
  <si>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</si>
  <si>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</si>
  <si>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</si>
  <si>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</si>
  <si>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</si>
  <si>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</si>
  <si>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</si>
  <si>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1.19</t>
  </si>
  <si>
    <t>▲ 1.79</t>
  </si>
  <si>
    <t>上水道事業会計</t>
  </si>
  <si>
    <t>一般会計</t>
  </si>
  <si>
    <t>宅地造成事業特別会計</t>
  </si>
  <si>
    <t>国民健康保険特別会計</t>
  </si>
  <si>
    <t>介護保険特別会計</t>
  </si>
  <si>
    <t>介護サービス事業特別会計</t>
  </si>
  <si>
    <t>公共下水道事業特別会計</t>
  </si>
  <si>
    <t>農業集落排水事業特別会計</t>
  </si>
  <si>
    <t>その他会計（赤字）</t>
  </si>
  <si>
    <t>その他会計（黒字）</t>
  </si>
  <si>
    <t>一般財団法人吉田富三顕彰会</t>
    <rPh sb="0" eb="2">
      <t>イッパン</t>
    </rPh>
    <phoneticPr fontId="2"/>
  </si>
  <si>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</si>
  <si>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</si>
  <si>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</si>
  <si>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</si>
  <si>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</si>
  <si>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2"/>
  </si>
  <si>
    <t>福島県市町村総合事務組合(消防賞じゅつ金特別会計)</t>
  </si>
  <si>
    <t>福島県市町村総合事務組合(非常勤職員公務災害補償特別会計)</t>
  </si>
  <si>
    <t>福島県市町村総合事務組合(自治会館管理特別会計)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</si>
  <si>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</si>
  <si>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</si>
  <si>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</si>
  <si>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</si>
  <si>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</si>
  <si>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</si>
  <si>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</si>
  <si>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</si>
  <si>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</si>
  <si>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</si>
  <si>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</si>
  <si>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</si>
  <si>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将来負担率については、臨時財政対策債や臨時地方道事業債、公共事業等債による地方債、債務負担行為に基づく特別養護老人ホーム建設に伴う借入金の償還が大きいが、地方債の元金償還に
伴い毎年減少している状況である。しかし、有形固定資産減価償却率が高い施設が多いことから今後の施設改修・改築に伴い、将来負担額・比率ともに増加する見込みである。</t>
    <phoneticPr fontId="2"/>
  </si>
  <si>
    <t xml:space="preserve">　将来負担率と実質公債費比率では、将来負担率の分析同様であり地方債における臨時地方道債等9件の元金償還の終了等に伴い毎年減少している状況である。しかし、今後の施設改修・改築により比率とともに増加する見込みであり、現在事業を進めている、幼保一体化施設整備事業に伴う地方債の借入れ、更には下水道第3期事業の実施に伴う元利償還金の増が見込まれるが、「浅川町第5次振興計画」のもと、地域の住民ニーズに的確に対応した事業の選択と、起債に大きく頼ることのない身の丈にあった財政運営に努め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</si>
</sst>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48315</c:v>
                </c:pt>
                <c:pt idx="1">
                  <c:v>43700</c:v>
                </c:pt>
                <c:pt idx="2">
                  <c:v>69405</c:v>
                </c:pt>
                <c:pt idx="3">
                  <c:v>67564</c:v>
                </c:pt>
                <c:pt idx="4">
                  <c:v>58800</c:v>
                </c:pt>
              </c:numCache>
            </c:numRef>
          </c:val>
          <c:smooth val="0"/>
        </c:ser>
        <c:dLbls>
          <c:showLegendKey val="0"/>
          <c:showVal val="0"/>
          <c:showCatName val="0"/>
          <c:showSerName val="0"/>
          <c:showPercent val="0"/>
          <c:showBubbleSize val="0"/>
        </c:dLbls>
        <c:marker val="1"/>
        <c:smooth val="0"/>
        <c:axId val="84586496"/>
        <c:axId val="84588416"/>
      </c:lineChart>
      <c:catAx>
        <c:axId val="84586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588416"/>
        <c:crosses val="autoZero"/>
        <c:auto val="1"/>
        <c:lblAlgn val="ctr"/>
        <c:lblOffset val="100"/>
        <c:tickLblSkip val="1"/>
        <c:tickMarkSkip val="1"/>
        <c:noMultiLvlLbl val="0"/>
      </c:catAx>
      <c:valAx>
        <c:axId val="845884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586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9.5500000000000007</c:v>
                </c:pt>
                <c:pt idx="1">
                  <c:v>10.69</c:v>
                </c:pt>
                <c:pt idx="2">
                  <c:v>7.52</c:v>
                </c:pt>
                <c:pt idx="3">
                  <c:v>8.52</c:v>
                </c:pt>
                <c:pt idx="4">
                  <c:v>8.1999999999999993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36.54</c:v>
                </c:pt>
                <c:pt idx="1">
                  <c:v>42.96</c:v>
                </c:pt>
                <c:pt idx="2">
                  <c:v>46.41</c:v>
                </c:pt>
                <c:pt idx="3">
                  <c:v>43.92</c:v>
                </c:pt>
                <c:pt idx="4">
                  <c:v>47.36</c:v>
                </c:pt>
              </c:numCache>
            </c:numRef>
          </c:val>
        </c:ser>
        <c:dLbls>
          <c:showLegendKey val="0"/>
          <c:showVal val="0"/>
          <c:showCatName val="0"/>
          <c:showSerName val="0"/>
          <c:showPercent val="0"/>
          <c:showBubbleSize val="0"/>
        </c:dLbls>
        <c:gapWidth val="250"/>
        <c:overlap val="100"/>
        <c:axId val="103890944"/>
        <c:axId val="103892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-1.19</c:v>
                </c:pt>
                <c:pt idx="1">
                  <c:v>7.04</c:v>
                </c:pt>
                <c:pt idx="2">
                  <c:v>1.0900000000000001</c:v>
                </c:pt>
                <c:pt idx="3">
                  <c:v>-1.79</c:v>
                </c:pt>
                <c:pt idx="4">
                  <c:v>3.86</c:v>
                </c:pt>
              </c:numCache>
            </c:numRef>
          </c:val>
          <c:smooth val="0"/>
        </c:ser>
        <c:dLbls>
          <c:showLegendKey val="0"/>
          <c:showVal val="0"/>
          <c:showCatName val="0"/>
          <c:showSerName val="0"/>
          <c:showPercent val="0"/>
          <c:showBubbleSize val="0"/>
        </c:dLbls>
        <c:marker val="1"/>
        <c:smooth val="0"/>
        <c:axId val="103890944"/>
        <c:axId val="103892864"/>
      </c:lineChart>
      <c:catAx>
        <c:axId val="10389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892864"/>
        <c:crosses val="autoZero"/>
        <c:auto val="1"/>
        <c:lblAlgn val="ctr"/>
        <c:lblOffset val="100"/>
        <c:tickLblSkip val="1"/>
        <c:tickMarkSkip val="1"/>
        <c:noMultiLvlLbl val="0"/>
      </c:catAx>
      <c:valAx>
        <c:axId val="10389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9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0.04</c:v>
                </c:pt>
                <c:pt idx="4">
                  <c:v>#N/A</c:v>
                </c:pt>
                <c:pt idx="5">
                  <c:v>0</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0.06</c:v>
                </c:pt>
                <c:pt idx="6">
                  <c:v>#N/A</c:v>
                </c:pt>
                <c:pt idx="7">
                  <c:v>7.0000000000000007E-2</c:v>
                </c:pt>
                <c:pt idx="8">
                  <c:v>#N/A</c:v>
                </c:pt>
                <c:pt idx="9">
                  <c:v>0.09</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0.8</c:v>
                </c:pt>
                <c:pt idx="2">
                  <c:v>#N/A</c:v>
                </c:pt>
                <c:pt idx="3">
                  <c:v>0.66</c:v>
                </c:pt>
                <c:pt idx="4">
                  <c:v>#N/A</c:v>
                </c:pt>
                <c:pt idx="5">
                  <c:v>0.42</c:v>
                </c:pt>
                <c:pt idx="6">
                  <c:v>#N/A</c:v>
                </c:pt>
                <c:pt idx="7">
                  <c:v>0.34</c:v>
                </c:pt>
                <c:pt idx="8">
                  <c:v>#N/A</c:v>
                </c:pt>
                <c:pt idx="9">
                  <c:v>0.57999999999999996</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0.96</c:v>
                </c:pt>
                <c:pt idx="2">
                  <c:v>#N/A</c:v>
                </c:pt>
                <c:pt idx="3">
                  <c:v>1.2</c:v>
                </c:pt>
                <c:pt idx="4">
                  <c:v>#N/A</c:v>
                </c:pt>
                <c:pt idx="5">
                  <c:v>1.43</c:v>
                </c:pt>
                <c:pt idx="6">
                  <c:v>#N/A</c:v>
                </c:pt>
                <c:pt idx="7">
                  <c:v>1.65</c:v>
                </c:pt>
                <c:pt idx="8">
                  <c:v>#N/A</c:v>
                </c:pt>
                <c:pt idx="9">
                  <c:v>1.49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1.27</c:v>
                </c:pt>
                <c:pt idx="2">
                  <c:v>#N/A</c:v>
                </c:pt>
                <c:pt idx="3">
                  <c:v>1.1599999999999999</c:v>
                </c:pt>
                <c:pt idx="4">
                  <c:v>#N/A</c:v>
                </c:pt>
                <c:pt idx="5">
                  <c:v>2.2200000000000002</c:v>
                </c:pt>
                <c:pt idx="6">
                  <c:v>#N/A</c:v>
                </c:pt>
                <c:pt idx="7">
                  <c:v>2.2599999999999998</c:v>
                </c:pt>
                <c:pt idx="8">
                  <c:v>#N/A</c:v>
                </c:pt>
                <c:pt idx="9">
                  <c:v>2.73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2.17</c:v>
                </c:pt>
                <c:pt idx="2">
                  <c:v>#N/A</c:v>
                </c:pt>
                <c:pt idx="3">
                  <c:v>2.3199999999999998</c:v>
                </c:pt>
                <c:pt idx="4">
                  <c:v>#N/A</c:v>
                </c:pt>
                <c:pt idx="5">
                  <c:v>4.29</c:v>
                </c:pt>
                <c:pt idx="6">
                  <c:v>#N/A</c:v>
                </c:pt>
                <c:pt idx="7">
                  <c:v>4.46</c:v>
                </c:pt>
                <c:pt idx="8">
                  <c:v>#N/A</c:v>
                </c:pt>
                <c:pt idx="9">
                  <c:v>3.35</c:v>
                </c:pt>
              </c:numCache>
            </c:numRef>
          </c:val>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6.7</c:v>
                </c:pt>
                <c:pt idx="2">
                  <c:v>#N/A</c:v>
                </c:pt>
                <c:pt idx="3">
                  <c:v>6.68</c:v>
                </c:pt>
                <c:pt idx="4">
                  <c:v>#N/A</c:v>
                </c:pt>
                <c:pt idx="5">
                  <c:v>6.47</c:v>
                </c:pt>
                <c:pt idx="6">
                  <c:v>#N/A</c:v>
                </c:pt>
                <c:pt idx="7">
                  <c:v>6.45</c:v>
                </c:pt>
                <c:pt idx="8">
                  <c:v>#N/A</c:v>
                </c:pt>
                <c:pt idx="9">
                  <c:v>6.28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9.5399999999999991</c:v>
                </c:pt>
                <c:pt idx="2">
                  <c:v>#N/A</c:v>
                </c:pt>
                <c:pt idx="3">
                  <c:v>10.69</c:v>
                </c:pt>
                <c:pt idx="4">
                  <c:v>#N/A</c:v>
                </c:pt>
                <c:pt idx="5">
                  <c:v>7.52</c:v>
                </c:pt>
                <c:pt idx="6">
                  <c:v>#N/A</c:v>
                </c:pt>
                <c:pt idx="7">
                  <c:v>8.51</c:v>
                </c:pt>
                <c:pt idx="8">
                  <c:v>#N/A</c:v>
                </c:pt>
                <c:pt idx="9">
                  <c:v>8.1999999999999993</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6.63</c:v>
                </c:pt>
                <c:pt idx="2">
                  <c:v>#N/A</c:v>
                </c:pt>
                <c:pt idx="3">
                  <c:v>7.66</c:v>
                </c:pt>
                <c:pt idx="4">
                  <c:v>#N/A</c:v>
                </c:pt>
                <c:pt idx="5">
                  <c:v>8.8000000000000007</c:v>
                </c:pt>
                <c:pt idx="6">
                  <c:v>#N/A</c:v>
                </c:pt>
                <c:pt idx="7">
                  <c:v>9.7799999999999994</c:v>
                </c:pt>
                <c:pt idx="8">
                  <c:v>#N/A</c:v>
                </c:pt>
                <c:pt idx="9">
                  <c:v>10.33</c:v>
                </c:pt>
              </c:numCache>
            </c:numRef>
          </c:val>
        </c:ser>
        <c:dLbls>
          <c:showLegendKey val="0"/>
          <c:showVal val="0"/>
          <c:showCatName val="0"/>
          <c:showSerName val="0"/>
          <c:showPercent val="0"/>
          <c:showBubbleSize val="0"/>
        </c:dLbls>
        <c:gapWidth val="150"/>
        <c:overlap val="100"/>
        <c:axId val="64361984"/>
        <c:axId val="64363520"/>
      </c:barChart>
      <c:catAx>
        <c:axId val="6436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363520"/>
        <c:crosses val="autoZero"/>
        <c:auto val="1"/>
        <c:lblAlgn val="ctr"/>
        <c:lblOffset val="100"/>
        <c:tickLblSkip val="1"/>
        <c:tickMarkSkip val="1"/>
        <c:noMultiLvlLbl val="0"/>
      </c:catAx>
      <c:valAx>
        <c:axId val="6436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361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264</c:v>
                </c:pt>
                <c:pt idx="5">
                  <c:v>267</c:v>
                </c:pt>
                <c:pt idx="8">
                  <c:v>272</c:v>
                </c:pt>
                <c:pt idx="11">
                  <c:v>279</c:v>
                </c:pt>
                <c:pt idx="14">
                  <c:v>270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c:v>
                </c:pt>
                <c:pt idx="3">
                  <c:v>47</c:v>
                </c:pt>
                <c:pt idx="6">
                  <c:v>46</c:v>
                </c:pt>
                <c:pt idx="9">
                  <c:v>39</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21</c:v>
                </c:pt>
                <c:pt idx="6">
                  <c:v>20</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85</c:v>
                </c:pt>
                <c:pt idx="3">
                  <c:v>86</c:v>
                </c:pt>
                <c:pt idx="6">
                  <c:v>87</c:v>
                </c:pt>
                <c:pt idx="9">
                  <c:v>89</c:v>
                </c:pt>
                <c:pt idx="12">
                  <c:v>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374</c:v>
                </c:pt>
                <c:pt idx="3">
                  <c:v>357</c:v>
                </c:pt>
                <c:pt idx="6">
                  <c:v>350</c:v>
                </c:pt>
                <c:pt idx="9">
                  <c:v>314</c:v>
                </c:pt>
                <c:pt idx="12">
                  <c:v>295</c:v>
                </c:pt>
              </c:numCache>
            </c:numRef>
          </c:val>
        </c:ser>
        <c:dLbls>
          <c:showLegendKey val="0"/>
          <c:showVal val="0"/>
          <c:showCatName val="0"/>
          <c:showSerName val="0"/>
          <c:showPercent val="0"/>
          <c:showBubbleSize val="0"/>
        </c:dLbls>
        <c:gapWidth val="100"/>
        <c:overlap val="100"/>
        <c:axId val="104088704"/>
        <c:axId val="104090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265</c:v>
                </c:pt>
                <c:pt idx="2">
                  <c:v>#N/A</c:v>
                </c:pt>
                <c:pt idx="3">
                  <c:v>#N/A</c:v>
                </c:pt>
                <c:pt idx="4">
                  <c:v>244</c:v>
                </c:pt>
                <c:pt idx="5">
                  <c:v>#N/A</c:v>
                </c:pt>
                <c:pt idx="6">
                  <c:v>#N/A</c:v>
                </c:pt>
                <c:pt idx="7">
                  <c:v>231</c:v>
                </c:pt>
                <c:pt idx="8">
                  <c:v>#N/A</c:v>
                </c:pt>
                <c:pt idx="9">
                  <c:v>#N/A</c:v>
                </c:pt>
                <c:pt idx="10">
                  <c:v>183</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104088704"/>
        <c:axId val="104090624"/>
      </c:lineChart>
      <c:catAx>
        <c:axId val="10408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90624"/>
        <c:crosses val="autoZero"/>
        <c:auto val="1"/>
        <c:lblAlgn val="ctr"/>
        <c:lblOffset val="100"/>
        <c:tickLblSkip val="1"/>
        <c:tickMarkSkip val="1"/>
        <c:noMultiLvlLbl val="0"/>
      </c:catAx>
      <c:valAx>
        <c:axId val="10409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8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3052</c:v>
                </c:pt>
                <c:pt idx="5">
                  <c:v>3042</c:v>
                </c:pt>
                <c:pt idx="8">
                  <c:v>2949</c:v>
                </c:pt>
                <c:pt idx="11">
                  <c:v>2876</c:v>
                </c:pt>
                <c:pt idx="14">
                  <c:v>2791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c:v>
                </c:pt>
                <c:pt idx="5">
                  <c:v>2</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1620</c:v>
                </c:pt>
                <c:pt idx="5">
                  <c:v>1545</c:v>
                </c:pt>
                <c:pt idx="8">
                  <c:v>1636</c:v>
                </c:pt>
                <c:pt idx="11">
                  <c:v>1590</c:v>
                </c:pt>
                <c:pt idx="14">
                  <c:v>2041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719</c:v>
                </c:pt>
                <c:pt idx="3">
                  <c:v>736</c:v>
                </c:pt>
                <c:pt idx="6">
                  <c:v>631</c:v>
                </c:pt>
                <c:pt idx="9">
                  <c:v>618</c:v>
                </c:pt>
                <c:pt idx="12">
                  <c:v>604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250</c:v>
                </c:pt>
                <c:pt idx="3">
                  <c:v>212</c:v>
                </c:pt>
                <c:pt idx="6">
                  <c:v>175</c:v>
                </c:pt>
                <c:pt idx="9">
                  <c:v>138</c:v>
                </c:pt>
                <c:pt idx="12">
                  <c:v>104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1646</c:v>
                </c:pt>
                <c:pt idx="3">
                  <c:v>1596</c:v>
                </c:pt>
                <c:pt idx="6">
                  <c:v>1568</c:v>
                </c:pt>
                <c:pt idx="9">
                  <c:v>1545</c:v>
                </c:pt>
                <c:pt idx="12">
                  <c:v>1552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194</c:v>
                </c:pt>
                <c:pt idx="3">
                  <c:v>152</c:v>
                </c:pt>
                <c:pt idx="6">
                  <c:v>108</c:v>
                </c:pt>
                <c:pt idx="9">
                  <c:v>71</c:v>
                </c:pt>
                <c:pt idx="12">
                  <c:v>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2913</c:v>
                </c:pt>
                <c:pt idx="3">
                  <c:v>2811</c:v>
                </c:pt>
                <c:pt idx="6">
                  <c:v>2721</c:v>
                </c:pt>
                <c:pt idx="9">
                  <c:v>2663</c:v>
                </c:pt>
                <c:pt idx="12">
                  <c:v>2576</c:v>
                </c:pt>
              </c:numCache>
            </c:numRef>
          </c:val>
        </c:ser>
        <c:dLbls>
          <c:showLegendKey val="0"/>
          <c:showVal val="0"/>
          <c:showCatName val="0"/>
          <c:showSerName val="0"/>
          <c:showPercent val="0"/>
          <c:showBubbleSize val="0"/>
        </c:dLbls>
        <c:gapWidth val="100"/>
        <c:overlap val="100"/>
        <c:axId val="104000896"/>
        <c:axId val="108344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1045</c:v>
                </c:pt>
                <c:pt idx="2">
                  <c:v>#N/A</c:v>
                </c:pt>
                <c:pt idx="3">
                  <c:v>#N/A</c:v>
                </c:pt>
                <c:pt idx="4">
                  <c:v>919</c:v>
                </c:pt>
                <c:pt idx="5">
                  <c:v>#N/A</c:v>
                </c:pt>
                <c:pt idx="6">
                  <c:v>#N/A</c:v>
                </c:pt>
                <c:pt idx="7">
                  <c:v>619</c:v>
                </c:pt>
                <c:pt idx="8">
                  <c:v>#N/A</c:v>
                </c:pt>
                <c:pt idx="9">
                  <c:v>#N/A</c:v>
                </c:pt>
                <c:pt idx="10">
                  <c:v>571</c:v>
                </c:pt>
                <c:pt idx="11">
                  <c:v>#N/A</c:v>
                </c:pt>
                <c:pt idx="12">
                  <c:v>#N/A</c:v>
                </c:pt>
                <c:pt idx="13">
                  <c:v>57</c:v>
                </c:pt>
                <c:pt idx="14">
                  <c:v>#N/A</c:v>
                </c:pt>
              </c:numCache>
            </c:numRef>
          </c:val>
          <c:smooth val="0"/>
        </c:ser>
        <c:dLbls>
          <c:showLegendKey val="0"/>
          <c:showVal val="0"/>
          <c:showCatName val="0"/>
          <c:showSerName val="0"/>
          <c:showPercent val="0"/>
          <c:showBubbleSize val="0"/>
        </c:dLbls>
        <c:marker val="1"/>
        <c:smooth val="0"/>
        <c:axId val="104000896"/>
        <c:axId val="108344832"/>
      </c:lineChart>
      <c:catAx>
        <c:axId val="10400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44832"/>
        <c:crosses val="autoZero"/>
        <c:auto val="1"/>
        <c:lblAlgn val="ctr"/>
        <c:lblOffset val="100"/>
        <c:tickLblSkip val="1"/>
        <c:tickMarkSkip val="1"/>
        <c:noMultiLvlLbl val="0"/>
      </c:catAx>
      <c:valAx>
        <c:axId val="10834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0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64.8</c:v>
                </c:pt>
              </c:numCache>
            </c:numRef>
          </c:xVal>
          <c:yVal>
            <c:numRef>
              <c:f>公会計指標分析・財政指標組合せ分析表!$K$51:$O$51</c:f>
              <c:numCache>
                <c:formatCode>#,##0.0;"▲ "#,##0.0</c:formatCode>
                <c:ptCount val="5"/>
                <c:pt idx="4">
                  <c:v>2.9</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56.4</c:v>
                </c:pt>
              </c:numCache>
            </c:numRef>
          </c:xVal>
          <c:yVal>
            <c:numRef>
              <c:f>公会計指標分析・財政指標組合せ分析表!$K$55:$O$55</c:f>
              <c:numCache>
                <c:formatCode>#,##0.0;"▲ "#,##0.0</c:formatCode>
                <c:ptCount val="5"/>
                <c:pt idx="4">
                  <c:v>0.8</c:v>
                </c:pt>
              </c:numCache>
            </c:numRef>
          </c:yVal>
          <c:smooth val="0"/>
        </c:ser>
        <c:dLbls>
          <c:showLegendKey val="0"/>
          <c:showVal val="0"/>
          <c:showCatName val="0"/>
          <c:showSerName val="0"/>
          <c:showPercent val="0"/>
          <c:showBubbleSize val="0"/>
        </c:dLbls>
        <c:axId val="108232064"/>
        <c:axId val="108246528"/>
      </c:scatterChart>
      <c:valAx>
        <c:axId val="108232064"/>
        <c:scaling>
          <c:orientation val="minMax"/>
          <c:max val="65.5"/>
          <c:min val="55.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46528"/>
        <c:crosses val="autoZero"/>
        <c:crossBetween val="midCat"/>
      </c:valAx>
      <c:valAx>
        <c:axId val="108246528"/>
        <c:scaling>
          <c:orientation val="minMax"/>
          <c:max val="3.3000000000000003"/>
          <c:min val="0.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232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15.2</c:v>
                </c:pt>
                <c:pt idx="1">
                  <c:v>13.8</c:v>
                </c:pt>
                <c:pt idx="2">
                  <c:v>12.8</c:v>
                </c:pt>
                <c:pt idx="3">
                  <c:v>11.4</c:v>
                </c:pt>
                <c:pt idx="4">
                  <c:v>9.8000000000000007</c:v>
                </c:pt>
              </c:numCache>
            </c:numRef>
          </c:xVal>
          <c:yVal>
            <c:numRef>
              <c:f>公会計指標分析・財政指標組合せ分析表!$K$73:$O$73</c:f>
              <c:numCache>
                <c:formatCode>#,##0.0;"▲ "#,##0.0</c:formatCode>
                <c:ptCount val="5"/>
                <c:pt idx="0">
                  <c:v>54.3</c:v>
                </c:pt>
                <c:pt idx="1">
                  <c:v>48.4</c:v>
                </c:pt>
                <c:pt idx="2">
                  <c:v>32.1</c:v>
                </c:pt>
                <c:pt idx="3">
                  <c:v>29.9</c:v>
                </c:pt>
                <c:pt idx="4">
                  <c:v>2.9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07817600"/>
        <c:axId val="107844352"/>
      </c:scatterChart>
      <c:valAx>
        <c:axId val="107817600"/>
        <c:scaling>
          <c:orientation val="minMax"/>
          <c:max val="15.79999999999999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44352"/>
        <c:crosses val="autoZero"/>
        <c:crossBetween val="midCat"/>
      </c:valAx>
      <c:valAx>
        <c:axId val="107844352"/>
        <c:scaling>
          <c:orientation val="minMax"/>
          <c:max val="6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817600"/>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分子となる元利償還金の額が、臨時地方道債等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件の償還終了により減となった。石川管内特別養護老人ホーム建設に伴う元金償還についても減となり、実質公債費比率は前年度比で</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の減となった、地方債については年々償還額が減少し、実質公債費比率は毎年減となっている。しかし、現在の借入分の償還額については毎年減少するが、一部事務組合において、ごみ焼却施設、し尿処理施設の老朽化による改善工事が今後必要となってくるため、事業の借入等による負担金の増額が今後予想される。また、今後、幼保一体化施設整備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による借入</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、更には下水道第</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期事業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元利償還金の増が見込まれるが、「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浅川</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町</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第</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次</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振興計画」のもと、地域の住民ニーズに的確に対応した事業の選択と、起債に大きく頼ることのない身の丈にあった財政運営に努める。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地方債現在高のうち</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臨時地方道事業債が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14.1%</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と将来負担額の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7.4%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を占めているが、今後借入償還期間の終了に伴い減少する見込みである。臨時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財政対策債については、現在</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67.5%</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と将来負担額の</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35.5%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を占めている。債務負担行為に基づく支出予定額では、森林総合研究所土地改良事業負担金が平成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年度で終了し、特別養護老人ホーム建設に伴う借入金の償還も今後終了していくため減が見込まれる。公営企業債等については、特定環境公共下水道事業の第</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期整備区域の工事が進められていることから増加する見込みである。組合等負担等見込額については、石川地方生活環境施設組合の地方債償還元金は減少しているが、今後、ごみ焼却施設・し尿処理施設の老朽化による改修工事等が必要となってくるため、事業の借入等による負担金の増額が予想され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また、現在事業を進めている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幼保一体化施設整備事業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に伴う</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地方債の借入れ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、将来</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負担額及び率が増加する見込みであるため、地方債残高や将来への負担等を検討しながら身の丈に合った事業を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展開していく。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当町の公共施設は、昭和</a:t>
          </a:r>
          <a:r>
            <a:rPr kumimoji="1" lang="en-US" altLang="ja-JP" sz="1100">
              <a:latin typeface="ＭＳ Ｐゴシック"/>
            </a:rPr>
            <a:t>40</a:t>
          </a:r>
          <a:r>
            <a:rPr kumimoji="1" lang="ja-JP" altLang="en-US" sz="1100">
              <a:latin typeface="ＭＳ Ｐゴシック"/>
            </a:rPr>
            <a:t>年から</a:t>
          </a:r>
          <a:r>
            <a:rPr kumimoji="1" lang="en-US" altLang="ja-JP" sz="1100">
              <a:latin typeface="ＭＳ Ｐゴシック"/>
            </a:rPr>
            <a:t>50</a:t>
          </a:r>
          <a:r>
            <a:rPr kumimoji="1" lang="ja-JP" altLang="en-US" sz="1100">
              <a:latin typeface="ＭＳ Ｐゴシック"/>
            </a:rPr>
            <a:t>年代にかけて整備された施設が多く、建築後</a:t>
          </a:r>
          <a:r>
            <a:rPr kumimoji="1" lang="en-US" altLang="ja-JP" sz="1100">
              <a:latin typeface="ＭＳ Ｐゴシック"/>
            </a:rPr>
            <a:t>30</a:t>
          </a:r>
          <a:r>
            <a:rPr kumimoji="1" lang="ja-JP" altLang="en-US" sz="1100">
              <a:latin typeface="ＭＳ Ｐゴシック"/>
            </a:rPr>
            <a:t>年以上経過した公共施設の延床面積は全体の</a:t>
          </a:r>
          <a:r>
            <a:rPr kumimoji="1" lang="en-US" altLang="ja-JP" sz="1100">
              <a:latin typeface="ＭＳ Ｐゴシック"/>
            </a:rPr>
            <a:t>61.2%</a:t>
          </a:r>
          <a:r>
            <a:rPr kumimoji="1" lang="ja-JP" altLang="en-US" sz="1100">
              <a:latin typeface="ＭＳ Ｐゴシック"/>
            </a:rPr>
            <a:t>を占めていることから有形固定資産減価償却率が高く、全国及び福島県平均に比べても高くなっており、類似団体内平均値に比べ</a:t>
          </a:r>
          <a:r>
            <a:rPr kumimoji="1" lang="en-US" altLang="ja-JP" sz="1100">
              <a:latin typeface="ＭＳ Ｐゴシック"/>
            </a:rPr>
            <a:t>8.4</a:t>
          </a:r>
          <a:r>
            <a:rPr kumimoji="1" lang="ja-JP" altLang="en-US" sz="1100">
              <a:latin typeface="ＭＳ Ｐゴシック"/>
            </a:rPr>
            <a:t>ポイント高い状況である。今後、計画的な有形固定資産の更新等を進める必要がある。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25146</xdr:rowOff>
    </xdr:from>
    <xdr:to>
      <xdr:col>3</xdr:col>
      <xdr:colOff>1170940</xdr:colOff>
      <xdr:row>32</xdr:row>
      <xdr:rowOff>149352</xdr:rowOff>
    </xdr:to>
    <xdr:cxnSp macro="">
      <xdr:nvCxnSpPr>
        <xdr:cNvPr id="62" name="直線コネクタ 61"/>
        <xdr:cNvCxnSpPr/>
      </xdr:nvCxnSpPr>
      <xdr:spPr>
        <a:xfrm flipV="1">
          <a:off x="4760595" y="526389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153179</xdr:rowOff>
    </xdr:from>
    <xdr:ext cx="405111" cy="259045"/>
    <xdr:sp macro="" textlink="">
      <xdr:nvSpPr>
        <xdr:cNvPr id="63" name="有形固定資産減価償却率最小値テキスト"/>
        <xdr:cNvSpPr txBox="1"/>
      </xdr:nvSpPr>
      <xdr:spPr>
        <a:xfrm>
          <a:off x="4813300"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3</xdr:col>
      <xdr:colOff>1082675</xdr:colOff>
      <xdr:row>32</xdr:row>
      <xdr:rowOff>149352</xdr:rowOff>
    </xdr:from>
    <xdr:to>
      <xdr:col>3</xdr:col>
      <xdr:colOff>1260475</xdr:colOff>
      <xdr:row>32</xdr:row>
      <xdr:rowOff>149352</xdr:rowOff>
    </xdr:to>
    <xdr:cxnSp macro="">
      <xdr:nvCxnSpPr>
        <xdr:cNvPr id="64" name="直線コネクタ 63"/>
        <xdr:cNvCxnSpPr/>
      </xdr:nvCxnSpPr>
      <xdr:spPr>
        <a:xfrm>
          <a:off x="4673600" y="641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143273</xdr:rowOff>
    </xdr:from>
    <xdr:ext cx="405111" cy="259045"/>
    <xdr:sp macro="" textlink="">
      <xdr:nvSpPr>
        <xdr:cNvPr id="65" name="有形固定資産減価償却率最大値テキスト"/>
        <xdr:cNvSpPr txBox="1"/>
      </xdr:nvSpPr>
      <xdr:spPr>
        <a:xfrm>
          <a:off x="4813300" y="503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3</xdr:col>
      <xdr:colOff>1082675</xdr:colOff>
      <xdr:row>26</xdr:row>
      <xdr:rowOff>25146</xdr:rowOff>
    </xdr:from>
    <xdr:to>
      <xdr:col>3</xdr:col>
      <xdr:colOff>1260475</xdr:colOff>
      <xdr:row>26</xdr:row>
      <xdr:rowOff>25146</xdr:rowOff>
    </xdr:to>
    <xdr:cxnSp macro="">
      <xdr:nvCxnSpPr>
        <xdr:cNvPr id="66" name="直線コネクタ 65"/>
        <xdr:cNvCxnSpPr/>
      </xdr:nvCxnSpPr>
      <xdr:spPr>
        <a:xfrm>
          <a:off x="4673600" y="526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146575</xdr:rowOff>
    </xdr:from>
    <xdr:ext cx="405111" cy="259045"/>
    <xdr:sp macro="" textlink="">
      <xdr:nvSpPr>
        <xdr:cNvPr id="67" name="有形固定資産減価償却率平均値テキスト"/>
        <xdr:cNvSpPr txBox="1"/>
      </xdr:nvSpPr>
      <xdr:spPr>
        <a:xfrm>
          <a:off x="4813300" y="5899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168148</xdr:rowOff>
    </xdr:from>
    <xdr:to>
      <xdr:col>3</xdr:col>
      <xdr:colOff>1222375</xdr:colOff>
      <xdr:row>30</xdr:row>
      <xdr:rowOff>98298</xdr:rowOff>
    </xdr:to>
    <xdr:sp macro="" textlink="">
      <xdr:nvSpPr>
        <xdr:cNvPr id="68" name="フローチャート : 判断 67"/>
        <xdr:cNvSpPr/>
      </xdr:nvSpPr>
      <xdr:spPr>
        <a:xfrm>
          <a:off x="4711700" y="592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148336</xdr:rowOff>
    </xdr:from>
    <xdr:to>
      <xdr:col>3</xdr:col>
      <xdr:colOff>1222375</xdr:colOff>
      <xdr:row>28</xdr:row>
      <xdr:rowOff>78486</xdr:rowOff>
    </xdr:to>
    <xdr:sp macro="" textlink="">
      <xdr:nvSpPr>
        <xdr:cNvPr id="74" name="円/楕円 73"/>
        <xdr:cNvSpPr/>
      </xdr:nvSpPr>
      <xdr:spPr>
        <a:xfrm>
          <a:off x="47117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171213</xdr:rowOff>
    </xdr:from>
    <xdr:ext cx="405111" cy="259045"/>
    <xdr:sp macro="" textlink="">
      <xdr:nvSpPr>
        <xdr:cNvPr id="75" name="有形固定資産減価償却率該当値テキスト"/>
        <xdr:cNvSpPr txBox="1"/>
      </xdr:nvSpPr>
      <xdr:spPr>
        <a:xfrm>
          <a:off x="4813300" y="54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85725</xdr:rowOff>
    </xdr:from>
    <xdr:to>
      <xdr:col>6</xdr:col>
      <xdr:colOff>510540</xdr:colOff>
      <xdr:row>42</xdr:row>
      <xdr:rowOff>11430</xdr:rowOff>
    </xdr:to>
    <xdr:cxnSp macro="">
      <xdr:nvCxnSpPr>
        <xdr:cNvPr id="57" name="直線コネクタ 56"/>
        <xdr:cNvCxnSpPr/>
      </xdr:nvCxnSpPr>
      <xdr:spPr>
        <a:xfrm flipV="1">
          <a:off x="4634865" y="591502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15257</xdr:rowOff>
    </xdr:from>
    <xdr:ext cx="405111" cy="259045"/>
    <xdr:sp macro="" textlink="">
      <xdr:nvSpPr>
        <xdr:cNvPr id="58" name="【道路】&#10;有形固定資産減価償却率最小値テキスト"/>
        <xdr:cNvSpPr txBox="1"/>
      </xdr:nvSpPr>
      <xdr:spPr>
        <a:xfrm>
          <a:off x="47244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42</xdr:row>
      <xdr:rowOff>11430</xdr:rowOff>
    </xdr:from>
    <xdr:to>
      <xdr:col>6</xdr:col>
      <xdr:colOff>600075</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32402</xdr:rowOff>
    </xdr:from>
    <xdr:ext cx="405111" cy="259045"/>
    <xdr:sp macro="" textlink="">
      <xdr:nvSpPr>
        <xdr:cNvPr id="60" name="【道路】&#10;有形固定資産減価償却率最大値テキスト"/>
        <xdr:cNvSpPr txBox="1"/>
      </xdr:nvSpPr>
      <xdr:spPr>
        <a:xfrm>
          <a:off x="47244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34</xdr:row>
      <xdr:rowOff>85725</xdr:rowOff>
    </xdr:from>
    <xdr:to>
      <xdr:col>6</xdr:col>
      <xdr:colOff>600075</xdr:colOff>
      <xdr:row>34</xdr:row>
      <xdr:rowOff>85725</xdr:rowOff>
    </xdr:to>
    <xdr:cxnSp macro="">
      <xdr:nvCxnSpPr>
        <xdr:cNvPr id="61" name="直線コネクタ 60"/>
        <xdr:cNvCxnSpPr/>
      </xdr:nvCxnSpPr>
      <xdr:spPr>
        <a:xfrm>
          <a:off x="4546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131462</xdr:rowOff>
    </xdr:from>
    <xdr:ext cx="405111" cy="259045"/>
    <xdr:sp macro="" textlink="">
      <xdr:nvSpPr>
        <xdr:cNvPr id="62" name="【道路】&#10;有形固定資産減価償却率平均値テキスト"/>
        <xdr:cNvSpPr txBox="1"/>
      </xdr:nvSpPr>
      <xdr:spPr>
        <a:xfrm>
          <a:off x="4724400" y="6646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153035</xdr:rowOff>
    </xdr:from>
    <xdr:to>
      <xdr:col>6</xdr:col>
      <xdr:colOff>561975</xdr:colOff>
      <xdr:row>39</xdr:row>
      <xdr:rowOff>83185</xdr:rowOff>
    </xdr:to>
    <xdr:sp macro="" textlink="">
      <xdr:nvSpPr>
        <xdr:cNvPr id="63" name="フローチャート : 判断 62"/>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46355</xdr:rowOff>
    </xdr:from>
    <xdr:to>
      <xdr:col>6</xdr:col>
      <xdr:colOff>561975</xdr:colOff>
      <xdr:row>37</xdr:row>
      <xdr:rowOff>147955</xdr:rowOff>
    </xdr:to>
    <xdr:sp macro="" textlink="">
      <xdr:nvSpPr>
        <xdr:cNvPr id="69" name="円/楕円 68"/>
        <xdr:cNvSpPr/>
      </xdr:nvSpPr>
      <xdr:spPr>
        <a:xfrm>
          <a:off x="4584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69232</xdr:rowOff>
    </xdr:from>
    <xdr:ext cx="405111" cy="259045"/>
    <xdr:sp macro="" textlink="">
      <xdr:nvSpPr>
        <xdr:cNvPr id="70" name="【道路】&#10;有形固定資産減価償却率該当値テキスト"/>
        <xdr:cNvSpPr txBox="1"/>
      </xdr:nvSpPr>
      <xdr:spPr>
        <a:xfrm>
          <a:off x="4724400"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97013</xdr:rowOff>
    </xdr:from>
    <xdr:to>
      <xdr:col>15</xdr:col>
      <xdr:colOff>180340</xdr:colOff>
      <xdr:row>41</xdr:row>
      <xdr:rowOff>29380</xdr:rowOff>
    </xdr:to>
    <xdr:cxnSp macro="">
      <xdr:nvCxnSpPr>
        <xdr:cNvPr id="96" name="直線コネクタ 95"/>
        <xdr:cNvCxnSpPr/>
      </xdr:nvCxnSpPr>
      <xdr:spPr>
        <a:xfrm flipV="1">
          <a:off x="10476865" y="5754863"/>
          <a:ext cx="0" cy="13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33207</xdr:rowOff>
    </xdr:from>
    <xdr:ext cx="534377" cy="259045"/>
    <xdr:sp macro="" textlink="">
      <xdr:nvSpPr>
        <xdr:cNvPr id="97" name="【道路】&#10;一人当たり延長最小値テキスト"/>
        <xdr:cNvSpPr txBox="1"/>
      </xdr:nvSpPr>
      <xdr:spPr>
        <a:xfrm>
          <a:off x="10566400" y="70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21.551</a:t>
          </a:r>
          <a:endParaRPr kumimoji="1" lang="ja-JP" altLang="en-US" sz="1000" b="1">
            <a:latin typeface="ＭＳ Ｐゴシック"/>
          </a:endParaRPr>
        </a:p>
      </xdr:txBody>
    </xdr:sp>
    <xdr:clientData/>
  </xdr:oneCellAnchor>
  <xdr:twoCellAnchor>
    <xdr:from>
      <xdr:col>15</xdr:col>
      <xdr:colOff>92075</xdr:colOff>
      <xdr:row>41</xdr:row>
      <xdr:rowOff>29380</xdr:rowOff>
    </xdr:from>
    <xdr:to>
      <xdr:col>15</xdr:col>
      <xdr:colOff>269875</xdr:colOff>
      <xdr:row>41</xdr:row>
      <xdr:rowOff>29380</xdr:rowOff>
    </xdr:to>
    <xdr:cxnSp macro="">
      <xdr:nvCxnSpPr>
        <xdr:cNvPr id="98" name="直線コネクタ 97"/>
        <xdr:cNvCxnSpPr/>
      </xdr:nvCxnSpPr>
      <xdr:spPr>
        <a:xfrm>
          <a:off x="10388600" y="705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43690</xdr:rowOff>
    </xdr:from>
    <xdr:ext cx="599010" cy="259045"/>
    <xdr:sp macro="" textlink="">
      <xdr:nvSpPr>
        <xdr:cNvPr id="99" name="【道路】&#10;一人当たり延長最大値テキスト"/>
        <xdr:cNvSpPr txBox="1"/>
      </xdr:nvSpPr>
      <xdr:spPr>
        <a:xfrm>
          <a:off x="10566400" y="55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141.338</a:t>
          </a:r>
          <a:endParaRPr kumimoji="1" lang="ja-JP" altLang="en-US" sz="1000" b="1">
            <a:latin typeface="ＭＳ Ｐゴシック"/>
          </a:endParaRPr>
        </a:p>
      </xdr:txBody>
    </xdr:sp>
    <xdr:clientData/>
  </xdr:oneCellAnchor>
  <xdr:twoCellAnchor>
    <xdr:from>
      <xdr:col>15</xdr:col>
      <xdr:colOff>92075</xdr:colOff>
      <xdr:row>33</xdr:row>
      <xdr:rowOff>97013</xdr:rowOff>
    </xdr:from>
    <xdr:to>
      <xdr:col>15</xdr:col>
      <xdr:colOff>269875</xdr:colOff>
      <xdr:row>33</xdr:row>
      <xdr:rowOff>97013</xdr:rowOff>
    </xdr:to>
    <xdr:cxnSp macro="">
      <xdr:nvCxnSpPr>
        <xdr:cNvPr id="100" name="直線コネクタ 99"/>
        <xdr:cNvCxnSpPr/>
      </xdr:nvCxnSpPr>
      <xdr:spPr>
        <a:xfrm>
          <a:off x="10388600" y="575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100050</xdr:rowOff>
    </xdr:from>
    <xdr:ext cx="534377" cy="259045"/>
    <xdr:sp macro="" textlink="">
      <xdr:nvSpPr>
        <xdr:cNvPr id="101" name="【道路】&#10;一人当たり延長平均値テキスト"/>
        <xdr:cNvSpPr txBox="1"/>
      </xdr:nvSpPr>
      <xdr:spPr>
        <a:xfrm>
          <a:off x="10566400" y="661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43.994</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77173</xdr:rowOff>
    </xdr:from>
    <xdr:to>
      <xdr:col>15</xdr:col>
      <xdr:colOff>231775</xdr:colOff>
      <xdr:row>40</xdr:row>
      <xdr:rowOff>7323</xdr:rowOff>
    </xdr:to>
    <xdr:sp macro="" textlink="">
      <xdr:nvSpPr>
        <xdr:cNvPr id="102" name="フローチャート : 判断 101"/>
        <xdr:cNvSpPr/>
      </xdr:nvSpPr>
      <xdr:spPr>
        <a:xfrm>
          <a:off x="10426700" y="676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150030</xdr:rowOff>
    </xdr:from>
    <xdr:to>
      <xdr:col>15</xdr:col>
      <xdr:colOff>231775</xdr:colOff>
      <xdr:row>41</xdr:row>
      <xdr:rowOff>80180</xdr:rowOff>
    </xdr:to>
    <xdr:sp macro="" textlink="">
      <xdr:nvSpPr>
        <xdr:cNvPr id="108" name="円/楕円 107"/>
        <xdr:cNvSpPr/>
      </xdr:nvSpPr>
      <xdr:spPr>
        <a:xfrm>
          <a:off x="10426700" y="70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64957</xdr:rowOff>
    </xdr:from>
    <xdr:ext cx="534377" cy="259045"/>
    <xdr:sp macro="" textlink="">
      <xdr:nvSpPr>
        <xdr:cNvPr id="109" name="【道路】&#10;一人当たり延長該当値テキスト"/>
        <xdr:cNvSpPr txBox="1"/>
      </xdr:nvSpPr>
      <xdr:spPr>
        <a:xfrm>
          <a:off x="10566400" y="69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70866</xdr:rowOff>
    </xdr:from>
    <xdr:to>
      <xdr:col>6</xdr:col>
      <xdr:colOff>510540</xdr:colOff>
      <xdr:row>63</xdr:row>
      <xdr:rowOff>89154</xdr:rowOff>
    </xdr:to>
    <xdr:cxnSp macro="">
      <xdr:nvCxnSpPr>
        <xdr:cNvPr id="132" name="直線コネクタ 131"/>
        <xdr:cNvCxnSpPr/>
      </xdr:nvCxnSpPr>
      <xdr:spPr>
        <a:xfrm flipV="1">
          <a:off x="4634865" y="950061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92981</xdr:rowOff>
    </xdr:from>
    <xdr:ext cx="405111" cy="259045"/>
    <xdr:sp macro="" textlink="">
      <xdr:nvSpPr>
        <xdr:cNvPr id="133" name="【橋りょう・トンネル】&#10;有形固定資産減価償却率最小値テキスト"/>
        <xdr:cNvSpPr txBox="1"/>
      </xdr:nvSpPr>
      <xdr:spPr>
        <a:xfrm>
          <a:off x="4724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63</xdr:row>
      <xdr:rowOff>89154</xdr:rowOff>
    </xdr:from>
    <xdr:to>
      <xdr:col>6</xdr:col>
      <xdr:colOff>600075</xdr:colOff>
      <xdr:row>63</xdr:row>
      <xdr:rowOff>89154</xdr:rowOff>
    </xdr:to>
    <xdr:cxnSp macro="">
      <xdr:nvCxnSpPr>
        <xdr:cNvPr id="134" name="直線コネクタ 133"/>
        <xdr:cNvCxnSpPr/>
      </xdr:nvCxnSpPr>
      <xdr:spPr>
        <a:xfrm>
          <a:off x="4546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17543</xdr:rowOff>
    </xdr:from>
    <xdr:ext cx="405111" cy="259045"/>
    <xdr:sp macro="" textlink="">
      <xdr:nvSpPr>
        <xdr:cNvPr id="135" name="【橋りょう・トンネル】&#10;有形固定資産減価償却率最大値テキスト"/>
        <xdr:cNvSpPr txBox="1"/>
      </xdr:nvSpPr>
      <xdr:spPr>
        <a:xfrm>
          <a:off x="47244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6</xdr:col>
      <xdr:colOff>422275</xdr:colOff>
      <xdr:row>55</xdr:row>
      <xdr:rowOff>70866</xdr:rowOff>
    </xdr:from>
    <xdr:to>
      <xdr:col>6</xdr:col>
      <xdr:colOff>600075</xdr:colOff>
      <xdr:row>55</xdr:row>
      <xdr:rowOff>70866</xdr:rowOff>
    </xdr:to>
    <xdr:cxnSp macro="">
      <xdr:nvCxnSpPr>
        <xdr:cNvPr id="136" name="直線コネクタ 135"/>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22369</xdr:rowOff>
    </xdr:from>
    <xdr:ext cx="405111" cy="259045"/>
    <xdr:sp macro="" textlink="">
      <xdr:nvSpPr>
        <xdr:cNvPr id="137" name="【橋りょう・トンネル】&#10;有形固定資産減価償却率平均値テキスト"/>
        <xdr:cNvSpPr txBox="1"/>
      </xdr:nvSpPr>
      <xdr:spPr>
        <a:xfrm>
          <a:off x="4724400" y="9966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170942</xdr:rowOff>
    </xdr:from>
    <xdr:to>
      <xdr:col>6</xdr:col>
      <xdr:colOff>561975</xdr:colOff>
      <xdr:row>59</xdr:row>
      <xdr:rowOff>101092</xdr:rowOff>
    </xdr:to>
    <xdr:sp macro="" textlink="">
      <xdr:nvSpPr>
        <xdr:cNvPr id="138" name="フローチャート : 判断 137"/>
        <xdr:cNvSpPr/>
      </xdr:nvSpPr>
      <xdr:spPr>
        <a:xfrm>
          <a:off x="45847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79502</xdr:rowOff>
    </xdr:from>
    <xdr:to>
      <xdr:col>6</xdr:col>
      <xdr:colOff>561975</xdr:colOff>
      <xdr:row>60</xdr:row>
      <xdr:rowOff>9652</xdr:rowOff>
    </xdr:to>
    <xdr:sp macro="" textlink="">
      <xdr:nvSpPr>
        <xdr:cNvPr id="144" name="円/楕円 143"/>
        <xdr:cNvSpPr/>
      </xdr:nvSpPr>
      <xdr:spPr>
        <a:xfrm>
          <a:off x="45847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57929</xdr:rowOff>
    </xdr:from>
    <xdr:ext cx="405111" cy="259045"/>
    <xdr:sp macro="" textlink="">
      <xdr:nvSpPr>
        <xdr:cNvPr id="145" name="【橋りょう・トンネル】&#10;有形固定資産減価償却率該当値テキスト"/>
        <xdr:cNvSpPr txBox="1"/>
      </xdr:nvSpPr>
      <xdr:spPr>
        <a:xfrm>
          <a:off x="4724400"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127,225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85381</xdr:rowOff>
    </xdr:from>
    <xdr:to>
      <xdr:col>15</xdr:col>
      <xdr:colOff>180340</xdr:colOff>
      <xdr:row>63</xdr:row>
      <xdr:rowOff>103980</xdr:rowOff>
    </xdr:to>
    <xdr:cxnSp macro="">
      <xdr:nvCxnSpPr>
        <xdr:cNvPr id="171" name="直線コネクタ 170"/>
        <xdr:cNvCxnSpPr/>
      </xdr:nvCxnSpPr>
      <xdr:spPr>
        <a:xfrm flipV="1">
          <a:off x="10476865" y="9515131"/>
          <a:ext cx="0" cy="139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107807</xdr:rowOff>
    </xdr:from>
    <xdr:ext cx="599010" cy="259045"/>
    <xdr:sp macro="" textlink="">
      <xdr:nvSpPr>
        <xdr:cNvPr id="172" name="【橋りょう・トンネル】&#10;一人当たり有形固定資産（償却資産）額最小値テキスト"/>
        <xdr:cNvSpPr txBox="1"/>
      </xdr:nvSpPr>
      <xdr:spPr>
        <a:xfrm>
          <a:off x="10566400" y="1090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181,980</a:t>
          </a:r>
          <a:endParaRPr kumimoji="1" lang="ja-JP" altLang="en-US" sz="1000" b="1">
            <a:latin typeface="ＭＳ Ｐゴシック"/>
          </a:endParaRPr>
        </a:p>
      </xdr:txBody>
    </xdr:sp>
    <xdr:clientData/>
  </xdr:oneCellAnchor>
  <xdr:twoCellAnchor>
    <xdr:from>
      <xdr:col>15</xdr:col>
      <xdr:colOff>92075</xdr:colOff>
      <xdr:row>63</xdr:row>
      <xdr:rowOff>103980</xdr:rowOff>
    </xdr:from>
    <xdr:to>
      <xdr:col>15</xdr:col>
      <xdr:colOff>269875</xdr:colOff>
      <xdr:row>63</xdr:row>
      <xdr:rowOff>103980</xdr:rowOff>
    </xdr:to>
    <xdr:cxnSp macro="">
      <xdr:nvCxnSpPr>
        <xdr:cNvPr id="173" name="直線コネクタ 172"/>
        <xdr:cNvCxnSpPr/>
      </xdr:nvCxnSpPr>
      <xdr:spPr>
        <a:xfrm>
          <a:off x="10388600" y="1090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32058</xdr:rowOff>
    </xdr:from>
    <xdr:ext cx="690189" cy="259045"/>
    <xdr:sp macro="" textlink="">
      <xdr:nvSpPr>
        <xdr:cNvPr id="174" name="【橋りょう・トンネル】&#10;一人当たり有形固定資産（償却資産）額最大値テキスト"/>
        <xdr:cNvSpPr txBox="1"/>
      </xdr:nvSpPr>
      <xdr:spPr>
        <a:xfrm>
          <a:off x="10566400" y="9290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1,459,066</a:t>
          </a:r>
          <a:endParaRPr kumimoji="1" lang="ja-JP" altLang="en-US" sz="1000" b="1">
            <a:latin typeface="ＭＳ Ｐゴシック"/>
          </a:endParaRPr>
        </a:p>
      </xdr:txBody>
    </xdr:sp>
    <xdr:clientData/>
  </xdr:oneCellAnchor>
  <xdr:twoCellAnchor>
    <xdr:from>
      <xdr:col>15</xdr:col>
      <xdr:colOff>92075</xdr:colOff>
      <xdr:row>55</xdr:row>
      <xdr:rowOff>85381</xdr:rowOff>
    </xdr:from>
    <xdr:to>
      <xdr:col>15</xdr:col>
      <xdr:colOff>269875</xdr:colOff>
      <xdr:row>55</xdr:row>
      <xdr:rowOff>85381</xdr:rowOff>
    </xdr:to>
    <xdr:cxnSp macro="">
      <xdr:nvCxnSpPr>
        <xdr:cNvPr id="175" name="直線コネクタ 174"/>
        <xdr:cNvCxnSpPr/>
      </xdr:nvCxnSpPr>
      <xdr:spPr>
        <a:xfrm>
          <a:off x="10388600" y="95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82520</xdr:rowOff>
    </xdr:from>
    <xdr:ext cx="599010" cy="259045"/>
    <xdr:sp macro="" textlink="">
      <xdr:nvSpPr>
        <xdr:cNvPr id="176" name="【橋りょう・トンネル】&#10;一人当たり有形固定資産（償却資産）額平均値テキスト"/>
        <xdr:cNvSpPr txBox="1"/>
      </xdr:nvSpPr>
      <xdr:spPr>
        <a:xfrm>
          <a:off x="10566400" y="10198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648,543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59643</xdr:rowOff>
    </xdr:from>
    <xdr:to>
      <xdr:col>15</xdr:col>
      <xdr:colOff>231775</xdr:colOff>
      <xdr:row>60</xdr:row>
      <xdr:rowOff>161243</xdr:rowOff>
    </xdr:to>
    <xdr:sp macro="" textlink="">
      <xdr:nvSpPr>
        <xdr:cNvPr id="177" name="フローチャート : 判断 176"/>
        <xdr:cNvSpPr/>
      </xdr:nvSpPr>
      <xdr:spPr>
        <a:xfrm>
          <a:off x="10426700" y="1034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53180</xdr:rowOff>
    </xdr:from>
    <xdr:to>
      <xdr:col>15</xdr:col>
      <xdr:colOff>231775</xdr:colOff>
      <xdr:row>63</xdr:row>
      <xdr:rowOff>154780</xdr:rowOff>
    </xdr:to>
    <xdr:sp macro="" textlink="">
      <xdr:nvSpPr>
        <xdr:cNvPr id="183" name="円/楕円 182"/>
        <xdr:cNvSpPr/>
      </xdr:nvSpPr>
      <xdr:spPr>
        <a:xfrm>
          <a:off x="10426700" y="108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139557</xdr:rowOff>
    </xdr:from>
    <xdr:ext cx="599010" cy="259045"/>
    <xdr:sp macro="" textlink="">
      <xdr:nvSpPr>
        <xdr:cNvPr id="184" name="【橋りょう・トンネル】&#10;一人当たり有形固定資産（償却資産）額該当値テキスト"/>
        <xdr:cNvSpPr txBox="1"/>
      </xdr:nvSpPr>
      <xdr:spPr>
        <a:xfrm>
          <a:off x="10566400" y="1076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30480</xdr:rowOff>
    </xdr:to>
    <xdr:cxnSp macro="">
      <xdr:nvCxnSpPr>
        <xdr:cNvPr id="209" name="直線コネクタ 208"/>
        <xdr:cNvCxnSpPr/>
      </xdr:nvCxnSpPr>
      <xdr:spPr>
        <a:xfrm flipV="1">
          <a:off x="4634865" y="1333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34307</xdr:rowOff>
    </xdr:from>
    <xdr:ext cx="405111" cy="259045"/>
    <xdr:sp macro="" textlink="">
      <xdr:nvSpPr>
        <xdr:cNvPr id="210" name="【公営住宅】&#10;有形固定資産減価償却率最小値テキスト"/>
        <xdr:cNvSpPr txBox="1"/>
      </xdr:nvSpPr>
      <xdr:spPr>
        <a:xfrm>
          <a:off x="47244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422275</xdr:colOff>
      <xdr:row>86</xdr:row>
      <xdr:rowOff>30480</xdr:rowOff>
    </xdr:from>
    <xdr:to>
      <xdr:col>6</xdr:col>
      <xdr:colOff>600075</xdr:colOff>
      <xdr:row>86</xdr:row>
      <xdr:rowOff>30480</xdr:rowOff>
    </xdr:to>
    <xdr:cxnSp macro="">
      <xdr:nvCxnSpPr>
        <xdr:cNvPr id="211" name="直線コネクタ 210"/>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101616</xdr:rowOff>
    </xdr:from>
    <xdr:ext cx="405111" cy="259045"/>
    <xdr:sp macro="" textlink="">
      <xdr:nvSpPr>
        <xdr:cNvPr id="214" name="【公営住宅】&#10;有形固定資産減価償却率平均値テキスト"/>
        <xdr:cNvSpPr txBox="1"/>
      </xdr:nvSpPr>
      <xdr:spPr>
        <a:xfrm>
          <a:off x="47244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78739</xdr:rowOff>
    </xdr:from>
    <xdr:to>
      <xdr:col>6</xdr:col>
      <xdr:colOff>561975</xdr:colOff>
      <xdr:row>82</xdr:row>
      <xdr:rowOff>8889</xdr:rowOff>
    </xdr:to>
    <xdr:sp macro="" textlink="">
      <xdr:nvSpPr>
        <xdr:cNvPr id="215" name="フローチャート : 判断 214"/>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95886</xdr:rowOff>
    </xdr:from>
    <xdr:to>
      <xdr:col>6</xdr:col>
      <xdr:colOff>561975</xdr:colOff>
      <xdr:row>82</xdr:row>
      <xdr:rowOff>26036</xdr:rowOff>
    </xdr:to>
    <xdr:sp macro="" textlink="">
      <xdr:nvSpPr>
        <xdr:cNvPr id="221" name="円/楕円 220"/>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74313</xdr:rowOff>
    </xdr:from>
    <xdr:ext cx="405111" cy="259045"/>
    <xdr:sp macro="" textlink="">
      <xdr:nvSpPr>
        <xdr:cNvPr id="222" name="【公営住宅】&#10;有形固定資産減価償却率該当値テキスト"/>
        <xdr:cNvSpPr txBox="1"/>
      </xdr:nvSpPr>
      <xdr:spPr>
        <a:xfrm>
          <a:off x="4724400"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40767</xdr:rowOff>
    </xdr:from>
    <xdr:to>
      <xdr:col>15</xdr:col>
      <xdr:colOff>180340</xdr:colOff>
      <xdr:row>86</xdr:row>
      <xdr:rowOff>59055</xdr:rowOff>
    </xdr:to>
    <xdr:cxnSp macro="">
      <xdr:nvCxnSpPr>
        <xdr:cNvPr id="246" name="直線コネクタ 245"/>
        <xdr:cNvCxnSpPr/>
      </xdr:nvCxnSpPr>
      <xdr:spPr>
        <a:xfrm flipV="1">
          <a:off x="10476865" y="13585317"/>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62882</xdr:rowOff>
    </xdr:from>
    <xdr:ext cx="469744" cy="259045"/>
    <xdr:sp macro="" textlink="">
      <xdr:nvSpPr>
        <xdr:cNvPr id="247" name="【公営住宅】&#10;一人当たり面積最小値テキスト"/>
        <xdr:cNvSpPr txBox="1"/>
      </xdr:nvSpPr>
      <xdr:spPr>
        <a:xfrm>
          <a:off x="105664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15</xdr:col>
      <xdr:colOff>92075</xdr:colOff>
      <xdr:row>86</xdr:row>
      <xdr:rowOff>59055</xdr:rowOff>
    </xdr:from>
    <xdr:to>
      <xdr:col>15</xdr:col>
      <xdr:colOff>269875</xdr:colOff>
      <xdr:row>86</xdr:row>
      <xdr:rowOff>59055</xdr:rowOff>
    </xdr:to>
    <xdr:cxnSp macro="">
      <xdr:nvCxnSpPr>
        <xdr:cNvPr id="248" name="直線コネクタ 247"/>
        <xdr:cNvCxnSpPr/>
      </xdr:nvCxnSpPr>
      <xdr:spPr>
        <a:xfrm>
          <a:off x="10388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158894</xdr:rowOff>
    </xdr:from>
    <xdr:ext cx="469744" cy="259045"/>
    <xdr:sp macro="" textlink="">
      <xdr:nvSpPr>
        <xdr:cNvPr id="249" name="【公営住宅】&#10;一人当たり面積最大値テキスト"/>
        <xdr:cNvSpPr txBox="1"/>
      </xdr:nvSpPr>
      <xdr:spPr>
        <a:xfrm>
          <a:off x="10566400" y="133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3.343</a:t>
          </a:r>
          <a:endParaRPr kumimoji="1" lang="ja-JP" altLang="en-US" sz="1000" b="1">
            <a:latin typeface="ＭＳ Ｐゴシック"/>
          </a:endParaRPr>
        </a:p>
      </xdr:txBody>
    </xdr:sp>
    <xdr:clientData/>
  </xdr:oneCellAnchor>
  <xdr:twoCellAnchor>
    <xdr:from>
      <xdr:col>15</xdr:col>
      <xdr:colOff>92075</xdr:colOff>
      <xdr:row>79</xdr:row>
      <xdr:rowOff>40767</xdr:rowOff>
    </xdr:from>
    <xdr:to>
      <xdr:col>15</xdr:col>
      <xdr:colOff>269875</xdr:colOff>
      <xdr:row>79</xdr:row>
      <xdr:rowOff>40767</xdr:rowOff>
    </xdr:to>
    <xdr:cxnSp macro="">
      <xdr:nvCxnSpPr>
        <xdr:cNvPr id="250" name="直線コネクタ 249"/>
        <xdr:cNvCxnSpPr/>
      </xdr:nvCxnSpPr>
      <xdr:spPr>
        <a:xfrm>
          <a:off x="10388600" y="1358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88789</xdr:rowOff>
    </xdr:from>
    <xdr:ext cx="469744" cy="259045"/>
    <xdr:sp macro="" textlink="">
      <xdr:nvSpPr>
        <xdr:cNvPr id="251" name="【公営住宅】&#10;一人当たり面積平均値テキスト"/>
        <xdr:cNvSpPr txBox="1"/>
      </xdr:nvSpPr>
      <xdr:spPr>
        <a:xfrm>
          <a:off x="10566400" y="14319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110362</xdr:rowOff>
    </xdr:from>
    <xdr:to>
      <xdr:col>15</xdr:col>
      <xdr:colOff>231775</xdr:colOff>
      <xdr:row>84</xdr:row>
      <xdr:rowOff>40512</xdr:rowOff>
    </xdr:to>
    <xdr:sp macro="" textlink="">
      <xdr:nvSpPr>
        <xdr:cNvPr id="252" name="フローチャート : 判断 251"/>
        <xdr:cNvSpPr/>
      </xdr:nvSpPr>
      <xdr:spPr>
        <a:xfrm>
          <a:off x="10426700" y="1434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88646</xdr:rowOff>
    </xdr:from>
    <xdr:to>
      <xdr:col>15</xdr:col>
      <xdr:colOff>231775</xdr:colOff>
      <xdr:row>83</xdr:row>
      <xdr:rowOff>18796</xdr:rowOff>
    </xdr:to>
    <xdr:sp macro="" textlink="">
      <xdr:nvSpPr>
        <xdr:cNvPr id="258" name="円/楕円 257"/>
        <xdr:cNvSpPr/>
      </xdr:nvSpPr>
      <xdr:spPr>
        <a:xfrm>
          <a:off x="10426700" y="1414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111523</xdr:rowOff>
    </xdr:from>
    <xdr:ext cx="469744" cy="259045"/>
    <xdr:sp macro="" textlink="">
      <xdr:nvSpPr>
        <xdr:cNvPr id="259" name="【公営住宅】&#10;一人当たり面積該当値テキスト"/>
        <xdr:cNvSpPr txBox="1"/>
      </xdr:nvSpPr>
      <xdr:spPr>
        <a:xfrm>
          <a:off x="10566400" y="139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1" name="正方形/長方形 26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2" name="正方形/長方形 26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3" name="正方形/長方形 26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4" name="正方形/長方形 26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5" name="正方形/長方形 26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6" name="正方形/長方形 26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7" name="正方形/長方形 26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8" name="正方形/長方形 26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9" name="正方形/長方形 26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0" name="正方形/長方形 26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1" name="正方形/長方形 270"/>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2" name="直線コネクタ 2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3" name="テキスト ボックス 2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4" name="直線コネクタ 2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5" name="テキスト ボックス 2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6" name="直線コネクタ 2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7" name="テキスト ボックス 2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8" name="直線コネクタ 2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9" name="テキスト ボックス 2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0" name="直線コネクタ 2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1" name="テキスト ボックス 2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2" name="直線コネクタ 2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3" name="テキスト ボックス 2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35378</xdr:rowOff>
    </xdr:from>
    <xdr:to>
      <xdr:col>23</xdr:col>
      <xdr:colOff>516889</xdr:colOff>
      <xdr:row>41</xdr:row>
      <xdr:rowOff>166007</xdr:rowOff>
    </xdr:to>
    <xdr:cxnSp macro="">
      <xdr:nvCxnSpPr>
        <xdr:cNvPr id="297" name="直線コネクタ 296"/>
        <xdr:cNvCxnSpPr/>
      </xdr:nvCxnSpPr>
      <xdr:spPr>
        <a:xfrm flipV="1">
          <a:off x="16318864" y="56932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169834</xdr:rowOff>
    </xdr:from>
    <xdr:ext cx="340478" cy="259045"/>
    <xdr:sp macro="" textlink="">
      <xdr:nvSpPr>
        <xdr:cNvPr id="298" name="【認定こども園・幼稚園・保育所】&#10;有形固定資産減価償却率最小値テキスト"/>
        <xdr:cNvSpPr txBox="1"/>
      </xdr:nvSpPr>
      <xdr:spPr>
        <a:xfrm>
          <a:off x="164084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428625</xdr:colOff>
      <xdr:row>41</xdr:row>
      <xdr:rowOff>166007</xdr:rowOff>
    </xdr:from>
    <xdr:to>
      <xdr:col>23</xdr:col>
      <xdr:colOff>606425</xdr:colOff>
      <xdr:row>41</xdr:row>
      <xdr:rowOff>166007</xdr:rowOff>
    </xdr:to>
    <xdr:cxnSp macro="">
      <xdr:nvCxnSpPr>
        <xdr:cNvPr id="299" name="直線コネクタ 298"/>
        <xdr:cNvCxnSpPr/>
      </xdr:nvCxnSpPr>
      <xdr:spPr>
        <a:xfrm>
          <a:off x="16230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153505</xdr:rowOff>
    </xdr:from>
    <xdr:ext cx="405111" cy="259045"/>
    <xdr:sp macro="" textlink="">
      <xdr:nvSpPr>
        <xdr:cNvPr id="300" name="【認定こども園・幼稚園・保育所】&#10;有形固定資産減価償却率最大値テキスト"/>
        <xdr:cNvSpPr txBox="1"/>
      </xdr:nvSpPr>
      <xdr:spPr>
        <a:xfrm>
          <a:off x="16408400" y="546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35378</xdr:rowOff>
    </xdr:from>
    <xdr:to>
      <xdr:col>23</xdr:col>
      <xdr:colOff>606425</xdr:colOff>
      <xdr:row>33</xdr:row>
      <xdr:rowOff>35378</xdr:rowOff>
    </xdr:to>
    <xdr:cxnSp macro="">
      <xdr:nvCxnSpPr>
        <xdr:cNvPr id="301" name="直線コネクタ 300"/>
        <xdr:cNvCxnSpPr/>
      </xdr:nvCxnSpPr>
      <xdr:spPr>
        <a:xfrm>
          <a:off x="16230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158949</xdr:rowOff>
    </xdr:from>
    <xdr:ext cx="405111" cy="259045"/>
    <xdr:sp macro="" textlink="">
      <xdr:nvSpPr>
        <xdr:cNvPr id="302" name="【認定こども園・幼稚園・保育所】&#10;有形固定資産減価償却率平均値テキスト"/>
        <xdr:cNvSpPr txBox="1"/>
      </xdr:nvSpPr>
      <xdr:spPr>
        <a:xfrm>
          <a:off x="164084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9072</xdr:rowOff>
    </xdr:from>
    <xdr:to>
      <xdr:col>23</xdr:col>
      <xdr:colOff>568325</xdr:colOff>
      <xdr:row>37</xdr:row>
      <xdr:rowOff>110672</xdr:rowOff>
    </xdr:to>
    <xdr:sp macro="" textlink="">
      <xdr:nvSpPr>
        <xdr:cNvPr id="303" name="フローチャート : 判断 302"/>
        <xdr:cNvSpPr/>
      </xdr:nvSpPr>
      <xdr:spPr>
        <a:xfrm>
          <a:off x="16268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156028</xdr:rowOff>
    </xdr:from>
    <xdr:to>
      <xdr:col>23</xdr:col>
      <xdr:colOff>568325</xdr:colOff>
      <xdr:row>33</xdr:row>
      <xdr:rowOff>86178</xdr:rowOff>
    </xdr:to>
    <xdr:sp macro="" textlink="">
      <xdr:nvSpPr>
        <xdr:cNvPr id="309" name="円/楕円 308"/>
        <xdr:cNvSpPr/>
      </xdr:nvSpPr>
      <xdr:spPr>
        <a:xfrm>
          <a:off x="162687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109055</xdr:rowOff>
    </xdr:from>
    <xdr:ext cx="405111" cy="259045"/>
    <xdr:sp macro="" textlink="">
      <xdr:nvSpPr>
        <xdr:cNvPr id="310" name="【認定こども園・幼稚園・保育所】&#10;有形固定資産減価償却率該当値テキスト"/>
        <xdr:cNvSpPr txBox="1"/>
      </xdr:nvSpPr>
      <xdr:spPr>
        <a:xfrm>
          <a:off x="16408400" y="559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1" name="直線コネクタ 3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2" name="テキスト ボックス 32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3" name="直線コネクタ 3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4" name="テキスト ボックス 32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5" name="直線コネクタ 3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6" name="テキスト ボックス 32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7" name="直線コネクタ 3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8" name="テキスト ボックス 32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9" name="直線コネクタ 3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0" name="テキスト ボックス 32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1" name="直線コネクタ 3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2" name="テキスト ボックス 33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4" name="テキスト ボックス 3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159476</xdr:rowOff>
    </xdr:from>
    <xdr:to>
      <xdr:col>32</xdr:col>
      <xdr:colOff>186689</xdr:colOff>
      <xdr:row>42</xdr:row>
      <xdr:rowOff>19050</xdr:rowOff>
    </xdr:to>
    <xdr:cxnSp macro="">
      <xdr:nvCxnSpPr>
        <xdr:cNvPr id="336" name="直線コネクタ 335"/>
        <xdr:cNvCxnSpPr/>
      </xdr:nvCxnSpPr>
      <xdr:spPr>
        <a:xfrm flipV="1">
          <a:off x="22160864" y="5645876"/>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22877</xdr:rowOff>
    </xdr:from>
    <xdr:ext cx="469744" cy="259045"/>
    <xdr:sp macro="" textlink="">
      <xdr:nvSpPr>
        <xdr:cNvPr id="337" name="【認定こども園・幼稚園・保育所】&#10;一人当たり面積最小値テキスト"/>
        <xdr:cNvSpPr txBox="1"/>
      </xdr:nvSpPr>
      <xdr:spPr>
        <a:xfrm>
          <a:off x="22250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42</xdr:row>
      <xdr:rowOff>19050</xdr:rowOff>
    </xdr:from>
    <xdr:to>
      <xdr:col>32</xdr:col>
      <xdr:colOff>276225</xdr:colOff>
      <xdr:row>42</xdr:row>
      <xdr:rowOff>19050</xdr:rowOff>
    </xdr:to>
    <xdr:cxnSp macro="">
      <xdr:nvCxnSpPr>
        <xdr:cNvPr id="338" name="直線コネクタ 337"/>
        <xdr:cNvCxnSpPr/>
      </xdr:nvCxnSpPr>
      <xdr:spPr>
        <a:xfrm>
          <a:off x="22072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106153</xdr:rowOff>
    </xdr:from>
    <xdr:ext cx="469744" cy="259045"/>
    <xdr:sp macro="" textlink="">
      <xdr:nvSpPr>
        <xdr:cNvPr id="339" name="【認定こども園・幼稚園・保育所】&#10;一人当たり面積最大値テキスト"/>
        <xdr:cNvSpPr txBox="1"/>
      </xdr:nvSpPr>
      <xdr:spPr>
        <a:xfrm>
          <a:off x="22250400" y="54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32</xdr:row>
      <xdr:rowOff>159476</xdr:rowOff>
    </xdr:from>
    <xdr:to>
      <xdr:col>32</xdr:col>
      <xdr:colOff>276225</xdr:colOff>
      <xdr:row>32</xdr:row>
      <xdr:rowOff>159476</xdr:rowOff>
    </xdr:to>
    <xdr:cxnSp macro="">
      <xdr:nvCxnSpPr>
        <xdr:cNvPr id="340" name="直線コネクタ 339"/>
        <xdr:cNvCxnSpPr/>
      </xdr:nvCxnSpPr>
      <xdr:spPr>
        <a:xfrm>
          <a:off x="22072600" y="564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121755</xdr:rowOff>
    </xdr:from>
    <xdr:ext cx="469744" cy="259045"/>
    <xdr:sp macro="" textlink="">
      <xdr:nvSpPr>
        <xdr:cNvPr id="341" name="【認定こども園・幼稚園・保育所】&#10;一人当たり面積平均値テキスト"/>
        <xdr:cNvSpPr txBox="1"/>
      </xdr:nvSpPr>
      <xdr:spPr>
        <a:xfrm>
          <a:off x="22250400" y="6465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98878</xdr:rowOff>
    </xdr:from>
    <xdr:to>
      <xdr:col>32</xdr:col>
      <xdr:colOff>238125</xdr:colOff>
      <xdr:row>39</xdr:row>
      <xdr:rowOff>29028</xdr:rowOff>
    </xdr:to>
    <xdr:sp macro="" textlink="">
      <xdr:nvSpPr>
        <xdr:cNvPr id="342" name="フローチャート : 判断 341"/>
        <xdr:cNvSpPr/>
      </xdr:nvSpPr>
      <xdr:spPr>
        <a:xfrm>
          <a:off x="221107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3" name="テキスト ボックス 3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4" name="テキスト ボックス 3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5" name="テキスト ボックス 3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6" name="テキスト ボックス 3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7" name="テキスト ボックス 3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108676</xdr:rowOff>
    </xdr:from>
    <xdr:to>
      <xdr:col>32</xdr:col>
      <xdr:colOff>238125</xdr:colOff>
      <xdr:row>40</xdr:row>
      <xdr:rowOff>38826</xdr:rowOff>
    </xdr:to>
    <xdr:sp macro="" textlink="">
      <xdr:nvSpPr>
        <xdr:cNvPr id="348" name="円/楕円 347"/>
        <xdr:cNvSpPr/>
      </xdr:nvSpPr>
      <xdr:spPr>
        <a:xfrm>
          <a:off x="221107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87103</xdr:rowOff>
    </xdr:from>
    <xdr:ext cx="469744" cy="259045"/>
    <xdr:sp macro="" textlink="">
      <xdr:nvSpPr>
        <xdr:cNvPr id="349" name="【認定こども園・幼稚園・保育所】&#10;一人当たり面積該当値テキスト"/>
        <xdr:cNvSpPr txBox="1"/>
      </xdr:nvSpPr>
      <xdr:spPr>
        <a:xfrm>
          <a:off x="22250400"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0" name="正方形/長方形 34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7" name="正方形/長方形 35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1" name="直線コネクタ 3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2" name="テキスト ボックス 3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3" name="直線コネクタ 3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4" name="テキスト ボックス 3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5" name="直線コネクタ 3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6" name="テキスト ボックス 3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7" name="直線コネクタ 3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8" name="テキスト ボックス 3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1"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59436</xdr:rowOff>
    </xdr:from>
    <xdr:to>
      <xdr:col>23</xdr:col>
      <xdr:colOff>516889</xdr:colOff>
      <xdr:row>62</xdr:row>
      <xdr:rowOff>150876</xdr:rowOff>
    </xdr:to>
    <xdr:cxnSp macro="">
      <xdr:nvCxnSpPr>
        <xdr:cNvPr id="372" name="直線コネクタ 371"/>
        <xdr:cNvCxnSpPr/>
      </xdr:nvCxnSpPr>
      <xdr:spPr>
        <a:xfrm flipV="1">
          <a:off x="16318864" y="9489186"/>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373" name="【学校施設】&#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374" name="直線コネクタ 373"/>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6113</xdr:rowOff>
    </xdr:from>
    <xdr:ext cx="405111" cy="259045"/>
    <xdr:sp macro="" textlink="">
      <xdr:nvSpPr>
        <xdr:cNvPr id="375" name="【学校施設】&#10;有形固定資産減価償却率最大値テキスト"/>
        <xdr:cNvSpPr txBox="1"/>
      </xdr:nvSpPr>
      <xdr:spPr>
        <a:xfrm>
          <a:off x="164084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55</xdr:row>
      <xdr:rowOff>59436</xdr:rowOff>
    </xdr:from>
    <xdr:to>
      <xdr:col>23</xdr:col>
      <xdr:colOff>606425</xdr:colOff>
      <xdr:row>55</xdr:row>
      <xdr:rowOff>59436</xdr:rowOff>
    </xdr:to>
    <xdr:cxnSp macro="">
      <xdr:nvCxnSpPr>
        <xdr:cNvPr id="376" name="直線コネクタ 375"/>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7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78" name="フローチャート : 判断 37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106934</xdr:rowOff>
    </xdr:from>
    <xdr:to>
      <xdr:col>23</xdr:col>
      <xdr:colOff>568325</xdr:colOff>
      <xdr:row>56</xdr:row>
      <xdr:rowOff>37084</xdr:rowOff>
    </xdr:to>
    <xdr:sp macro="" textlink="">
      <xdr:nvSpPr>
        <xdr:cNvPr id="384" name="円/楕円 383"/>
        <xdr:cNvSpPr/>
      </xdr:nvSpPr>
      <xdr:spPr>
        <a:xfrm>
          <a:off x="162687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21861</xdr:rowOff>
    </xdr:from>
    <xdr:ext cx="405111" cy="259045"/>
    <xdr:sp macro="" textlink="">
      <xdr:nvSpPr>
        <xdr:cNvPr id="385" name="【学校施設】&#10;有形固定資産減価償却率該当値テキスト"/>
        <xdr:cNvSpPr txBox="1"/>
      </xdr:nvSpPr>
      <xdr:spPr>
        <a:xfrm>
          <a:off x="16408400" y="9451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6" name="正方形/長方形 38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3" name="正方形/長方形 39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6" name="直線コネクタ 3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7" name="テキスト ボックス 3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8" name="直線コネクタ 3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9" name="テキスト ボックス 3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0" name="直線コネクタ 3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1" name="テキスト ボックス 4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2" name="直線コネクタ 4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3" name="テキスト ボックス 4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4" name="直線コネクタ 4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5" name="テキスト ボックス 40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6" name="直線コネクタ 4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7" name="テキスト ボックス 40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09" name="テキスト ボックス 40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114626</xdr:rowOff>
    </xdr:from>
    <xdr:to>
      <xdr:col>32</xdr:col>
      <xdr:colOff>186689</xdr:colOff>
      <xdr:row>63</xdr:row>
      <xdr:rowOff>160891</xdr:rowOff>
    </xdr:to>
    <xdr:cxnSp macro="">
      <xdr:nvCxnSpPr>
        <xdr:cNvPr id="411" name="直線コネクタ 410"/>
        <xdr:cNvCxnSpPr/>
      </xdr:nvCxnSpPr>
      <xdr:spPr>
        <a:xfrm flipV="1">
          <a:off x="22160864" y="9372926"/>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164718</xdr:rowOff>
    </xdr:from>
    <xdr:ext cx="469744" cy="259045"/>
    <xdr:sp macro="" textlink="">
      <xdr:nvSpPr>
        <xdr:cNvPr id="412" name="【学校施設】&#10;一人当たり面積最小値テキスト"/>
        <xdr:cNvSpPr txBox="1"/>
      </xdr:nvSpPr>
      <xdr:spPr>
        <a:xfrm>
          <a:off x="22250400" y="1096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a:t>
          </a:r>
          <a:endParaRPr kumimoji="1" lang="ja-JP" altLang="en-US" sz="1000" b="1">
            <a:latin typeface="ＭＳ Ｐゴシック"/>
          </a:endParaRPr>
        </a:p>
      </xdr:txBody>
    </xdr:sp>
    <xdr:clientData/>
  </xdr:oneCellAnchor>
  <xdr:twoCellAnchor>
    <xdr:from>
      <xdr:col>32</xdr:col>
      <xdr:colOff>98425</xdr:colOff>
      <xdr:row>63</xdr:row>
      <xdr:rowOff>160891</xdr:rowOff>
    </xdr:from>
    <xdr:to>
      <xdr:col>32</xdr:col>
      <xdr:colOff>276225</xdr:colOff>
      <xdr:row>63</xdr:row>
      <xdr:rowOff>160891</xdr:rowOff>
    </xdr:to>
    <xdr:cxnSp macro="">
      <xdr:nvCxnSpPr>
        <xdr:cNvPr id="413" name="直線コネクタ 412"/>
        <xdr:cNvCxnSpPr/>
      </xdr:nvCxnSpPr>
      <xdr:spPr>
        <a:xfrm>
          <a:off x="22072600" y="1096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61303</xdr:rowOff>
    </xdr:from>
    <xdr:ext cx="534377" cy="259045"/>
    <xdr:sp macro="" textlink="">
      <xdr:nvSpPr>
        <xdr:cNvPr id="414" name="【学校施設】&#10;一人当たり面積最大値テキスト"/>
        <xdr:cNvSpPr txBox="1"/>
      </xdr:nvSpPr>
      <xdr:spPr>
        <a:xfrm>
          <a:off x="22250400" y="91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15.897</a:t>
          </a:r>
          <a:endParaRPr kumimoji="1" lang="ja-JP" altLang="en-US" sz="1000" b="1">
            <a:latin typeface="ＭＳ Ｐゴシック"/>
          </a:endParaRPr>
        </a:p>
      </xdr:txBody>
    </xdr:sp>
    <xdr:clientData/>
  </xdr:oneCellAnchor>
  <xdr:twoCellAnchor>
    <xdr:from>
      <xdr:col>32</xdr:col>
      <xdr:colOff>98425</xdr:colOff>
      <xdr:row>54</xdr:row>
      <xdr:rowOff>114626</xdr:rowOff>
    </xdr:from>
    <xdr:to>
      <xdr:col>32</xdr:col>
      <xdr:colOff>276225</xdr:colOff>
      <xdr:row>54</xdr:row>
      <xdr:rowOff>114626</xdr:rowOff>
    </xdr:to>
    <xdr:cxnSp macro="">
      <xdr:nvCxnSpPr>
        <xdr:cNvPr id="415" name="直線コネクタ 414"/>
        <xdr:cNvCxnSpPr/>
      </xdr:nvCxnSpPr>
      <xdr:spPr>
        <a:xfrm>
          <a:off x="22072600" y="937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167149</xdr:rowOff>
    </xdr:from>
    <xdr:ext cx="469744" cy="259045"/>
    <xdr:sp macro="" textlink="">
      <xdr:nvSpPr>
        <xdr:cNvPr id="416" name="【学校施設】&#10;一人当たり面積平均値テキスト"/>
        <xdr:cNvSpPr txBox="1"/>
      </xdr:nvSpPr>
      <xdr:spPr>
        <a:xfrm>
          <a:off x="22250400" y="1045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144272</xdr:rowOff>
    </xdr:from>
    <xdr:to>
      <xdr:col>32</xdr:col>
      <xdr:colOff>238125</xdr:colOff>
      <xdr:row>62</xdr:row>
      <xdr:rowOff>74422</xdr:rowOff>
    </xdr:to>
    <xdr:sp macro="" textlink="">
      <xdr:nvSpPr>
        <xdr:cNvPr id="417" name="フローチャート : 判断 416"/>
        <xdr:cNvSpPr/>
      </xdr:nvSpPr>
      <xdr:spPr>
        <a:xfrm>
          <a:off x="22110700" y="1060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7656</xdr:rowOff>
    </xdr:from>
    <xdr:to>
      <xdr:col>32</xdr:col>
      <xdr:colOff>238125</xdr:colOff>
      <xdr:row>63</xdr:row>
      <xdr:rowOff>109256</xdr:rowOff>
    </xdr:to>
    <xdr:sp macro="" textlink="">
      <xdr:nvSpPr>
        <xdr:cNvPr id="423" name="円/楕円 422"/>
        <xdr:cNvSpPr/>
      </xdr:nvSpPr>
      <xdr:spPr>
        <a:xfrm>
          <a:off x="22110700" y="10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94033</xdr:rowOff>
    </xdr:from>
    <xdr:ext cx="469744" cy="259045"/>
    <xdr:sp macro="" textlink="">
      <xdr:nvSpPr>
        <xdr:cNvPr id="424" name="【学校施設】&#10;一人当たり面積該当値テキスト"/>
        <xdr:cNvSpPr txBox="1"/>
      </xdr:nvSpPr>
      <xdr:spPr>
        <a:xfrm>
          <a:off x="22250400" y="107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5" name="正方形/長方形 42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2" name="正方形/長方形 43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3" name="正方形/長方形 43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0" name="正方形/長方形 43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1" name="正方形/長方形 44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8" name="正方形/長方形 44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1" name="テキスト ボックス 4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2" name="直線コネクタ 4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3" name="テキスト ボックス 4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4" name="直線コネクタ 4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5" name="テキスト ボックス 4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6" name="直線コネクタ 4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7" name="テキスト ボックス 4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58" name="直線コネクタ 4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59" name="テキスト ボックス 4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7620</xdr:rowOff>
    </xdr:to>
    <xdr:cxnSp macro="">
      <xdr:nvCxnSpPr>
        <xdr:cNvPr id="463" name="直線コネクタ 462"/>
        <xdr:cNvCxnSpPr/>
      </xdr:nvCxnSpPr>
      <xdr:spPr>
        <a:xfrm flipV="1">
          <a:off x="16318864" y="1722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11447</xdr:rowOff>
    </xdr:from>
    <xdr:ext cx="405111" cy="259045"/>
    <xdr:sp macro="" textlink="">
      <xdr:nvSpPr>
        <xdr:cNvPr id="464" name="【公民館】&#10;有形固定資産減価償却率最小値テキスト"/>
        <xdr:cNvSpPr txBox="1"/>
      </xdr:nvSpPr>
      <xdr:spPr>
        <a:xfrm>
          <a:off x="16408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108</xdr:row>
      <xdr:rowOff>7620</xdr:rowOff>
    </xdr:from>
    <xdr:to>
      <xdr:col>23</xdr:col>
      <xdr:colOff>606425</xdr:colOff>
      <xdr:row>108</xdr:row>
      <xdr:rowOff>7620</xdr:rowOff>
    </xdr:to>
    <xdr:cxnSp macro="">
      <xdr:nvCxnSpPr>
        <xdr:cNvPr id="465" name="直線コネクタ 464"/>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6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67" name="直線コネクタ 46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76979</xdr:rowOff>
    </xdr:from>
    <xdr:ext cx="405111" cy="259045"/>
    <xdr:sp macro="" textlink="">
      <xdr:nvSpPr>
        <xdr:cNvPr id="468" name="【公民館】&#10;有形固定資産減価償却率平均値テキスト"/>
        <xdr:cNvSpPr txBox="1"/>
      </xdr:nvSpPr>
      <xdr:spPr>
        <a:xfrm>
          <a:off x="164084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98552</xdr:rowOff>
    </xdr:from>
    <xdr:to>
      <xdr:col>23</xdr:col>
      <xdr:colOff>568325</xdr:colOff>
      <xdr:row>105</xdr:row>
      <xdr:rowOff>28702</xdr:rowOff>
    </xdr:to>
    <xdr:sp macro="" textlink="">
      <xdr:nvSpPr>
        <xdr:cNvPr id="469" name="フローチャート : 判断 468"/>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25400</xdr:rowOff>
    </xdr:from>
    <xdr:to>
      <xdr:col>23</xdr:col>
      <xdr:colOff>568325</xdr:colOff>
      <xdr:row>100</xdr:row>
      <xdr:rowOff>127000</xdr:rowOff>
    </xdr:to>
    <xdr:sp macro="" textlink="">
      <xdr:nvSpPr>
        <xdr:cNvPr id="475" name="円/楕円 474"/>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149877</xdr:rowOff>
    </xdr:from>
    <xdr:ext cx="469744" cy="259045"/>
    <xdr:sp macro="" textlink="">
      <xdr:nvSpPr>
        <xdr:cNvPr id="476" name="【公民館】&#10;有形固定資産減価償却率該当値テキスト"/>
        <xdr:cNvSpPr txBox="1"/>
      </xdr:nvSpPr>
      <xdr:spPr>
        <a:xfrm>
          <a:off x="164084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7" name="正方形/長方形 47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4" name="正方形/長方形 48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7" name="直線コネクタ 4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8" name="テキスト ボックス 4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9" name="直線コネクタ 4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0" name="テキスト ボックス 4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1" name="直線コネクタ 4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2" name="テキスト ボックス 4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3" name="直線コネクタ 4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4" name="テキスト ボックス 4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5" name="直線コネクタ 4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6" name="テキスト ボックス 4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99061</xdr:rowOff>
    </xdr:from>
    <xdr:to>
      <xdr:col>32</xdr:col>
      <xdr:colOff>186689</xdr:colOff>
      <xdr:row>108</xdr:row>
      <xdr:rowOff>29211</xdr:rowOff>
    </xdr:to>
    <xdr:cxnSp macro="">
      <xdr:nvCxnSpPr>
        <xdr:cNvPr id="500" name="直線コネクタ 499"/>
        <xdr:cNvCxnSpPr/>
      </xdr:nvCxnSpPr>
      <xdr:spPr>
        <a:xfrm flipV="1">
          <a:off x="22160864" y="17244061"/>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33038</xdr:rowOff>
    </xdr:from>
    <xdr:ext cx="469744" cy="259045"/>
    <xdr:sp macro="" textlink="">
      <xdr:nvSpPr>
        <xdr:cNvPr id="501" name="【公民館】&#10;一人当たり面積最小値テキスト"/>
        <xdr:cNvSpPr txBox="1"/>
      </xdr:nvSpPr>
      <xdr:spPr>
        <a:xfrm>
          <a:off x="22250400"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0.097</a:t>
          </a:r>
          <a:endParaRPr kumimoji="1" lang="ja-JP" altLang="en-US" sz="1000" b="1">
            <a:latin typeface="ＭＳ Ｐゴシック"/>
          </a:endParaRPr>
        </a:p>
      </xdr:txBody>
    </xdr:sp>
    <xdr:clientData/>
  </xdr:oneCellAnchor>
  <xdr:twoCellAnchor>
    <xdr:from>
      <xdr:col>32</xdr:col>
      <xdr:colOff>98425</xdr:colOff>
      <xdr:row>108</xdr:row>
      <xdr:rowOff>29211</xdr:rowOff>
    </xdr:from>
    <xdr:to>
      <xdr:col>32</xdr:col>
      <xdr:colOff>276225</xdr:colOff>
      <xdr:row>108</xdr:row>
      <xdr:rowOff>29211</xdr:rowOff>
    </xdr:to>
    <xdr:cxnSp macro="">
      <xdr:nvCxnSpPr>
        <xdr:cNvPr id="502" name="直線コネクタ 501"/>
        <xdr:cNvCxnSpPr/>
      </xdr:nvCxnSpPr>
      <xdr:spPr>
        <a:xfrm>
          <a:off x="22072600" y="18545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45738</xdr:rowOff>
    </xdr:from>
    <xdr:ext cx="469744" cy="259045"/>
    <xdr:sp macro="" textlink="">
      <xdr:nvSpPr>
        <xdr:cNvPr id="503" name="【公民館】&#10;一人当たり面積最大値テキスト"/>
        <xdr:cNvSpPr txBox="1"/>
      </xdr:nvSpPr>
      <xdr:spPr>
        <a:xfrm>
          <a:off x="22250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100</xdr:row>
      <xdr:rowOff>99061</xdr:rowOff>
    </xdr:from>
    <xdr:to>
      <xdr:col>32</xdr:col>
      <xdr:colOff>276225</xdr:colOff>
      <xdr:row>100</xdr:row>
      <xdr:rowOff>99061</xdr:rowOff>
    </xdr:to>
    <xdr:cxnSp macro="">
      <xdr:nvCxnSpPr>
        <xdr:cNvPr id="504" name="直線コネクタ 503"/>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69866</xdr:rowOff>
    </xdr:from>
    <xdr:ext cx="469744" cy="259045"/>
    <xdr:sp macro="" textlink="">
      <xdr:nvSpPr>
        <xdr:cNvPr id="505" name="【公民館】&#10;一人当たり面積平均値テキスト"/>
        <xdr:cNvSpPr txBox="1"/>
      </xdr:nvSpPr>
      <xdr:spPr>
        <a:xfrm>
          <a:off x="22250400" y="17900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46989</xdr:rowOff>
    </xdr:from>
    <xdr:to>
      <xdr:col>32</xdr:col>
      <xdr:colOff>238125</xdr:colOff>
      <xdr:row>105</xdr:row>
      <xdr:rowOff>148589</xdr:rowOff>
    </xdr:to>
    <xdr:sp macro="" textlink="">
      <xdr:nvSpPr>
        <xdr:cNvPr id="506" name="フローチャート : 判断 505"/>
        <xdr:cNvSpPr/>
      </xdr:nvSpPr>
      <xdr:spPr>
        <a:xfrm>
          <a:off x="22110700" y="180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7" name="テキスト ボックス 5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8" name="テキスト ボックス 5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9" name="テキスト ボックス 5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0" name="テキスト ボックス 5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1" name="テキスト ボックス 5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86361</xdr:rowOff>
    </xdr:from>
    <xdr:to>
      <xdr:col>32</xdr:col>
      <xdr:colOff>238125</xdr:colOff>
      <xdr:row>108</xdr:row>
      <xdr:rowOff>16511</xdr:rowOff>
    </xdr:to>
    <xdr:sp macro="" textlink="">
      <xdr:nvSpPr>
        <xdr:cNvPr id="512" name="円/楕円 511"/>
        <xdr:cNvSpPr/>
      </xdr:nvSpPr>
      <xdr:spPr>
        <a:xfrm>
          <a:off x="22110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1288</xdr:rowOff>
    </xdr:from>
    <xdr:ext cx="469744" cy="259045"/>
    <xdr:sp macro="" textlink="">
      <xdr:nvSpPr>
        <xdr:cNvPr id="513" name="【公民館】&#10;一人当たり面積該当値テキスト"/>
        <xdr:cNvSpPr txBox="1"/>
      </xdr:nvSpPr>
      <xdr:spPr>
        <a:xfrm>
          <a:off x="22250400"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4" name="正方形/長方形 51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5" name="正方形/長方形 5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6" name="テキスト ボックス 51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道路については、町の面積が少ないこともあり、町道で見た場合には、実延長に対する道路改良率で約</a:t>
          </a:r>
          <a:r>
            <a:rPr kumimoji="1" lang="en-US" altLang="ja-JP" sz="1300">
              <a:latin typeface="ＭＳ Ｐゴシック"/>
            </a:rPr>
            <a:t>84</a:t>
          </a:r>
          <a:r>
            <a:rPr kumimoji="1" lang="ja-JP" altLang="en-US" sz="1300">
              <a:latin typeface="ＭＳ Ｐゴシック"/>
            </a:rPr>
            <a:t>％、舗装率については約</a:t>
          </a:r>
          <a:r>
            <a:rPr kumimoji="1" lang="en-US" altLang="ja-JP" sz="1300">
              <a:latin typeface="ＭＳ Ｐゴシック"/>
            </a:rPr>
            <a:t>90</a:t>
          </a:r>
          <a:r>
            <a:rPr kumimoji="1" lang="ja-JP" altLang="en-US" sz="1300">
              <a:latin typeface="ＭＳ Ｐゴシック"/>
            </a:rPr>
            <a:t>％と各道路整備事業実施に伴い高い割合となっていることもあり、類似団体に比べ有形固定資産減価償却率も高い状況になっている。現在は、道路ストック総点検結果及び橋りょうにおける長寿命化対策事業を進め対策を図っているところである。また、幼稚園・保育所、学校施設については、建築年数が耐用年数を超過している施設もあることから償却率が高い状況であり、類似団体においても上位となっている。公民館については、建築築後</a:t>
          </a:r>
          <a:r>
            <a:rPr kumimoji="1" lang="en-US" altLang="ja-JP" sz="1300">
              <a:latin typeface="ＭＳ Ｐゴシック"/>
            </a:rPr>
            <a:t>45</a:t>
          </a:r>
          <a:r>
            <a:rPr kumimoji="1" lang="ja-JP" altLang="en-US" sz="1300">
              <a:latin typeface="ＭＳ Ｐゴシック"/>
            </a:rPr>
            <a:t>年が経過し、耐用年数の</a:t>
          </a:r>
          <a:r>
            <a:rPr kumimoji="1" lang="en-US" altLang="ja-JP" sz="1300">
              <a:latin typeface="ＭＳ Ｐゴシック"/>
            </a:rPr>
            <a:t>38</a:t>
          </a:r>
          <a:r>
            <a:rPr kumimoji="1" lang="ja-JP" altLang="en-US" sz="1300">
              <a:latin typeface="ＭＳ Ｐゴシック"/>
            </a:rPr>
            <a:t>年を超過しているため、有形固定資産減価償却率が</a:t>
          </a:r>
          <a:r>
            <a:rPr kumimoji="1" lang="en-US" altLang="ja-JP" sz="1300">
              <a:latin typeface="ＭＳ Ｐゴシック"/>
            </a:rPr>
            <a:t>100</a:t>
          </a:r>
          <a:r>
            <a:rPr kumimoji="1" lang="ja-JP" altLang="en-US" sz="1300">
              <a:latin typeface="ＭＳ Ｐゴシック"/>
            </a:rPr>
            <a:t>％、類似団体内順位でも</a:t>
          </a:r>
          <a:r>
            <a:rPr kumimoji="1" lang="en-US" altLang="ja-JP" sz="1300">
              <a:latin typeface="ＭＳ Ｐゴシック"/>
            </a:rPr>
            <a:t>1</a:t>
          </a:r>
          <a:r>
            <a:rPr kumimoji="1" lang="ja-JP" altLang="en-US" sz="1300">
              <a:latin typeface="ＭＳ Ｐゴシック"/>
            </a:rPr>
            <a:t>位となっている。耐用年数を超えている施設が多いことから、今後、計画的な維持管理、改築等を進める必要がある。一人当たりの数値については、類似団体との比較においてはいずれも下位の状況となっていおり、福島県平均、全国平均との比較でも全てにおいて上回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64</xdr:row>
      <xdr:rowOff>102870</xdr:rowOff>
    </xdr:to>
    <xdr:cxnSp macro="">
      <xdr:nvCxnSpPr>
        <xdr:cNvPr id="73" name="直線コネクタ 72"/>
        <xdr:cNvCxnSpPr/>
      </xdr:nvCxnSpPr>
      <xdr:spPr>
        <a:xfrm flipV="1">
          <a:off x="4634865" y="96278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106697</xdr:rowOff>
    </xdr:from>
    <xdr:ext cx="405111" cy="259045"/>
    <xdr:sp macro="" textlink="">
      <xdr:nvSpPr>
        <xdr:cNvPr id="74" name="【体育館・プール】&#10;有形固定資産減価償却率最小値テキスト"/>
        <xdr:cNvSpPr txBox="1"/>
      </xdr:nvSpPr>
      <xdr:spPr>
        <a:xfrm>
          <a:off x="47244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64</xdr:row>
      <xdr:rowOff>102870</xdr:rowOff>
    </xdr:from>
    <xdr:to>
      <xdr:col>6</xdr:col>
      <xdr:colOff>600075</xdr:colOff>
      <xdr:row>64</xdr:row>
      <xdr:rowOff>102870</xdr:rowOff>
    </xdr:to>
    <xdr:cxnSp macro="">
      <xdr:nvCxnSpPr>
        <xdr:cNvPr id="75" name="直線コネクタ 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76" name="【体育館・プー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77" name="直線コネクタ 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55897</xdr:rowOff>
    </xdr:from>
    <xdr:ext cx="405111" cy="259045"/>
    <xdr:sp macro="" textlink="">
      <xdr:nvSpPr>
        <xdr:cNvPr id="78" name="【体育館・プール】&#10;有形固定資産減価償却率平均値テキスト"/>
        <xdr:cNvSpPr txBox="1"/>
      </xdr:nvSpPr>
      <xdr:spPr>
        <a:xfrm>
          <a:off x="47244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33020</xdr:rowOff>
    </xdr:from>
    <xdr:to>
      <xdr:col>6</xdr:col>
      <xdr:colOff>561975</xdr:colOff>
      <xdr:row>61</xdr:row>
      <xdr:rowOff>134620</xdr:rowOff>
    </xdr:to>
    <xdr:sp macro="" textlink="">
      <xdr:nvSpPr>
        <xdr:cNvPr id="79" name="フローチャート : 判断 78"/>
        <xdr:cNvSpPr/>
      </xdr:nvSpPr>
      <xdr:spPr>
        <a:xfrm>
          <a:off x="4584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109220</xdr:rowOff>
    </xdr:from>
    <xdr:to>
      <xdr:col>6</xdr:col>
      <xdr:colOff>561975</xdr:colOff>
      <xdr:row>64</xdr:row>
      <xdr:rowOff>39370</xdr:rowOff>
    </xdr:to>
    <xdr:sp macro="" textlink="">
      <xdr:nvSpPr>
        <xdr:cNvPr id="85" name="円/楕円 84"/>
        <xdr:cNvSpPr/>
      </xdr:nvSpPr>
      <xdr:spPr>
        <a:xfrm>
          <a:off x="4584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24147</xdr:rowOff>
    </xdr:from>
    <xdr:ext cx="405111" cy="259045"/>
    <xdr:sp macro="" textlink="">
      <xdr:nvSpPr>
        <xdr:cNvPr id="86" name="【体育館・プール】&#10;有形固定資産減価償却率該当値テキスト"/>
        <xdr:cNvSpPr txBox="1"/>
      </xdr:nvSpPr>
      <xdr:spPr>
        <a:xfrm>
          <a:off x="47244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1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63</xdr:row>
      <xdr:rowOff>164919</xdr:rowOff>
    </xdr:to>
    <xdr:cxnSp macro="">
      <xdr:nvCxnSpPr>
        <xdr:cNvPr id="112" name="直線コネクタ 111"/>
        <xdr:cNvCxnSpPr/>
      </xdr:nvCxnSpPr>
      <xdr:spPr>
        <a:xfrm flipV="1">
          <a:off x="10476865" y="9584872"/>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168746</xdr:rowOff>
    </xdr:from>
    <xdr:ext cx="469744" cy="259045"/>
    <xdr:sp macro="" textlink="">
      <xdr:nvSpPr>
        <xdr:cNvPr id="113" name="【体育館・プール】&#10;一人当たり面積最小値テキスト"/>
        <xdr:cNvSpPr txBox="1"/>
      </xdr:nvSpPr>
      <xdr:spPr>
        <a:xfrm>
          <a:off x="105664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63</xdr:row>
      <xdr:rowOff>164919</xdr:rowOff>
    </xdr:from>
    <xdr:to>
      <xdr:col>15</xdr:col>
      <xdr:colOff>269875</xdr:colOff>
      <xdr:row>63</xdr:row>
      <xdr:rowOff>164919</xdr:rowOff>
    </xdr:to>
    <xdr:cxnSp macro="">
      <xdr:nvCxnSpPr>
        <xdr:cNvPr id="114" name="直線コネクタ 113"/>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15"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16" name="直線コネクタ 115"/>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16346</xdr:rowOff>
    </xdr:from>
    <xdr:ext cx="469744" cy="259045"/>
    <xdr:sp macro="" textlink="">
      <xdr:nvSpPr>
        <xdr:cNvPr id="117" name="【体育館・プール】&#10;一人当たり面積平均値テキスト"/>
        <xdr:cNvSpPr txBox="1"/>
      </xdr:nvSpPr>
      <xdr:spPr>
        <a:xfrm>
          <a:off x="10566400" y="10474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0.511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37919</xdr:rowOff>
    </xdr:from>
    <xdr:to>
      <xdr:col>15</xdr:col>
      <xdr:colOff>231775</xdr:colOff>
      <xdr:row>61</xdr:row>
      <xdr:rowOff>139519</xdr:rowOff>
    </xdr:to>
    <xdr:sp macro="" textlink="">
      <xdr:nvSpPr>
        <xdr:cNvPr id="118" name="フローチャート : 判断 117"/>
        <xdr:cNvSpPr/>
      </xdr:nvSpPr>
      <xdr:spPr>
        <a:xfrm>
          <a:off x="10426700" y="1049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136978</xdr:rowOff>
    </xdr:from>
    <xdr:to>
      <xdr:col>15</xdr:col>
      <xdr:colOff>231775</xdr:colOff>
      <xdr:row>60</xdr:row>
      <xdr:rowOff>67128</xdr:rowOff>
    </xdr:to>
    <xdr:sp macro="" textlink="">
      <xdr:nvSpPr>
        <xdr:cNvPr id="124" name="円/楕円 123"/>
        <xdr:cNvSpPr/>
      </xdr:nvSpPr>
      <xdr:spPr>
        <a:xfrm>
          <a:off x="10426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159855</xdr:rowOff>
    </xdr:from>
    <xdr:ext cx="469744" cy="259045"/>
    <xdr:sp macro="" textlink="">
      <xdr:nvSpPr>
        <xdr:cNvPr id="125" name="【体育館・プール】&#10;一人当たり面積該当値テキスト"/>
        <xdr:cNvSpPr txBox="1"/>
      </xdr:nvSpPr>
      <xdr:spPr>
        <a:xfrm>
          <a:off x="10566400" y="101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6" name="正方形/長方形 12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3" name="正方形/長方形 13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6" name="テキスト ボックス 14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58674</xdr:rowOff>
    </xdr:from>
    <xdr:to>
      <xdr:col>6</xdr:col>
      <xdr:colOff>510540</xdr:colOff>
      <xdr:row>86</xdr:row>
      <xdr:rowOff>124968</xdr:rowOff>
    </xdr:to>
    <xdr:cxnSp macro="">
      <xdr:nvCxnSpPr>
        <xdr:cNvPr id="148" name="直線コネクタ 147"/>
        <xdr:cNvCxnSpPr/>
      </xdr:nvCxnSpPr>
      <xdr:spPr>
        <a:xfrm flipV="1">
          <a:off x="4634865" y="136032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128795</xdr:rowOff>
    </xdr:from>
    <xdr:ext cx="405111" cy="259045"/>
    <xdr:sp macro="" textlink="">
      <xdr:nvSpPr>
        <xdr:cNvPr id="149" name="【福祉施設】&#10;有形固定資産減価償却率最小値テキスト"/>
        <xdr:cNvSpPr txBox="1"/>
      </xdr:nvSpPr>
      <xdr:spPr>
        <a:xfrm>
          <a:off x="4724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a:t>
          </a:r>
          <a:endParaRPr kumimoji="1" lang="ja-JP" altLang="en-US" sz="1000" b="1">
            <a:latin typeface="ＭＳ Ｐゴシック"/>
          </a:endParaRPr>
        </a:p>
      </xdr:txBody>
    </xdr:sp>
    <xdr:clientData/>
  </xdr:oneCellAnchor>
  <xdr:twoCellAnchor>
    <xdr:from>
      <xdr:col>6</xdr:col>
      <xdr:colOff>422275</xdr:colOff>
      <xdr:row>86</xdr:row>
      <xdr:rowOff>124968</xdr:rowOff>
    </xdr:from>
    <xdr:to>
      <xdr:col>6</xdr:col>
      <xdr:colOff>600075</xdr:colOff>
      <xdr:row>86</xdr:row>
      <xdr:rowOff>124968</xdr:rowOff>
    </xdr:to>
    <xdr:cxnSp macro="">
      <xdr:nvCxnSpPr>
        <xdr:cNvPr id="150" name="直線コネクタ 149"/>
        <xdr:cNvCxnSpPr/>
      </xdr:nvCxnSpPr>
      <xdr:spPr>
        <a:xfrm>
          <a:off x="4546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5351</xdr:rowOff>
    </xdr:from>
    <xdr:ext cx="405111" cy="259045"/>
    <xdr:sp macro="" textlink="">
      <xdr:nvSpPr>
        <xdr:cNvPr id="151" name="【福祉施設】&#10;有形固定資産減価償却率最大値テキスト"/>
        <xdr:cNvSpPr txBox="1"/>
      </xdr:nvSpPr>
      <xdr:spPr>
        <a:xfrm>
          <a:off x="47244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79</xdr:row>
      <xdr:rowOff>58674</xdr:rowOff>
    </xdr:from>
    <xdr:to>
      <xdr:col>6</xdr:col>
      <xdr:colOff>600075</xdr:colOff>
      <xdr:row>79</xdr:row>
      <xdr:rowOff>58674</xdr:rowOff>
    </xdr:to>
    <xdr:cxnSp macro="">
      <xdr:nvCxnSpPr>
        <xdr:cNvPr id="152" name="直線コネクタ 151"/>
        <xdr:cNvCxnSpPr/>
      </xdr:nvCxnSpPr>
      <xdr:spPr>
        <a:xfrm>
          <a:off x="4546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170197</xdr:rowOff>
    </xdr:from>
    <xdr:ext cx="405111" cy="259045"/>
    <xdr:sp macro="" textlink="">
      <xdr:nvSpPr>
        <xdr:cNvPr id="153" name="【福祉施設】&#10;有形固定資産減価償却率平均値テキスト"/>
        <xdr:cNvSpPr txBox="1"/>
      </xdr:nvSpPr>
      <xdr:spPr>
        <a:xfrm>
          <a:off x="4724400" y="1440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154" name="フローチャート : 判断 153"/>
        <xdr:cNvSpPr/>
      </xdr:nvSpPr>
      <xdr:spPr>
        <a:xfrm>
          <a:off x="4584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170180</xdr:rowOff>
    </xdr:from>
    <xdr:to>
      <xdr:col>6</xdr:col>
      <xdr:colOff>561975</xdr:colOff>
      <xdr:row>85</xdr:row>
      <xdr:rowOff>100330</xdr:rowOff>
    </xdr:to>
    <xdr:sp macro="" textlink="">
      <xdr:nvSpPr>
        <xdr:cNvPr id="160" name="円/楕円 159"/>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148607</xdr:rowOff>
    </xdr:from>
    <xdr:ext cx="405111" cy="259045"/>
    <xdr:sp macro="" textlink="">
      <xdr:nvSpPr>
        <xdr:cNvPr id="161" name="【福祉施設】&#10;有形固定資産減価償却率該当値テキスト"/>
        <xdr:cNvSpPr txBox="1"/>
      </xdr:nvSpPr>
      <xdr:spPr>
        <a:xfrm>
          <a:off x="47244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2" name="テキスト ボックス 17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3" name="直線コネクタ 17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4" name="テキスト ボックス 17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5" name="直線コネクタ 17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6" name="テキスト ボックス 17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7" name="直線コネクタ 1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8" name="テキスト ボックス 17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9" name="直線コネクタ 17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0" name="テキスト ボックス 17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1" name="直線コネクタ 18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2" name="テキスト ボックス 18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19050</xdr:rowOff>
    </xdr:from>
    <xdr:to>
      <xdr:col>15</xdr:col>
      <xdr:colOff>180340</xdr:colOff>
      <xdr:row>85</xdr:row>
      <xdr:rowOff>167639</xdr:rowOff>
    </xdr:to>
    <xdr:cxnSp macro="">
      <xdr:nvCxnSpPr>
        <xdr:cNvPr id="186" name="直線コネクタ 185"/>
        <xdr:cNvCxnSpPr/>
      </xdr:nvCxnSpPr>
      <xdr:spPr>
        <a:xfrm flipV="1">
          <a:off x="10476865" y="13220700"/>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xdr:rowOff>
    </xdr:from>
    <xdr:ext cx="469744" cy="259045"/>
    <xdr:sp macro="" textlink="">
      <xdr:nvSpPr>
        <xdr:cNvPr id="187" name="【福祉施設】&#10;一人当たり面積最小値テキスト"/>
        <xdr:cNvSpPr txBox="1"/>
      </xdr:nvSpPr>
      <xdr:spPr>
        <a:xfrm>
          <a:off x="10566400"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85</xdr:row>
      <xdr:rowOff>167639</xdr:rowOff>
    </xdr:from>
    <xdr:to>
      <xdr:col>15</xdr:col>
      <xdr:colOff>269875</xdr:colOff>
      <xdr:row>85</xdr:row>
      <xdr:rowOff>167639</xdr:rowOff>
    </xdr:to>
    <xdr:cxnSp macro="">
      <xdr:nvCxnSpPr>
        <xdr:cNvPr id="188" name="直線コネクタ 187"/>
        <xdr:cNvCxnSpPr/>
      </xdr:nvCxnSpPr>
      <xdr:spPr>
        <a:xfrm>
          <a:off x="10388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137177</xdr:rowOff>
    </xdr:from>
    <xdr:ext cx="469744" cy="259045"/>
    <xdr:sp macro="" textlink="">
      <xdr:nvSpPr>
        <xdr:cNvPr id="189" name="【福祉施設】&#10;一人当たり面積最大値テキスト"/>
        <xdr:cNvSpPr txBox="1"/>
      </xdr:nvSpPr>
      <xdr:spPr>
        <a:xfrm>
          <a:off x="10566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77</xdr:row>
      <xdr:rowOff>19050</xdr:rowOff>
    </xdr:from>
    <xdr:to>
      <xdr:col>15</xdr:col>
      <xdr:colOff>269875</xdr:colOff>
      <xdr:row>77</xdr:row>
      <xdr:rowOff>19050</xdr:rowOff>
    </xdr:to>
    <xdr:cxnSp macro="">
      <xdr:nvCxnSpPr>
        <xdr:cNvPr id="190" name="直線コネクタ 189"/>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11447</xdr:rowOff>
    </xdr:from>
    <xdr:ext cx="469744" cy="259045"/>
    <xdr:sp macro="" textlink="">
      <xdr:nvSpPr>
        <xdr:cNvPr id="191" name="【福祉施設】&#10;一人当たり面積平均値テキスト"/>
        <xdr:cNvSpPr txBox="1"/>
      </xdr:nvSpPr>
      <xdr:spPr>
        <a:xfrm>
          <a:off x="105664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33020</xdr:rowOff>
    </xdr:from>
    <xdr:to>
      <xdr:col>15</xdr:col>
      <xdr:colOff>231775</xdr:colOff>
      <xdr:row>82</xdr:row>
      <xdr:rowOff>134620</xdr:rowOff>
    </xdr:to>
    <xdr:sp macro="" textlink="">
      <xdr:nvSpPr>
        <xdr:cNvPr id="192" name="フローチャート : 判断 191"/>
        <xdr:cNvSpPr/>
      </xdr:nvSpPr>
      <xdr:spPr>
        <a:xfrm>
          <a:off x="10426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3" name="テキスト ボックス 1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4" name="テキスト ボックス 1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5" name="テキスト ボックス 1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6" name="テキスト ボックス 1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7" name="テキスト ボックス 1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151130</xdr:rowOff>
    </xdr:from>
    <xdr:to>
      <xdr:col>15</xdr:col>
      <xdr:colOff>231775</xdr:colOff>
      <xdr:row>81</xdr:row>
      <xdr:rowOff>81280</xdr:rowOff>
    </xdr:to>
    <xdr:sp macro="" textlink="">
      <xdr:nvSpPr>
        <xdr:cNvPr id="198" name="円/楕円 197"/>
        <xdr:cNvSpPr/>
      </xdr:nvSpPr>
      <xdr:spPr>
        <a:xfrm>
          <a:off x="10426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2557</xdr:rowOff>
    </xdr:from>
    <xdr:ext cx="469744" cy="259045"/>
    <xdr:sp macro="" textlink="">
      <xdr:nvSpPr>
        <xdr:cNvPr id="199" name="【福祉施設】&#10;一人当たり面積該当値テキスト"/>
        <xdr:cNvSpPr txBox="1"/>
      </xdr:nvSpPr>
      <xdr:spPr>
        <a:xfrm>
          <a:off x="10566400"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0" name="正方形/長方形 19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1" name="正方形/長方形 2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2" name="正方形/長方形 2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3" name="正方形/長方形 2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4" name="正方形/長方形 2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5" name="正方形/長方形 2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6" name="正方形/長方形 2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7" name="正方形/長方形 20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8" name="正方形/長方形 20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9" name="正方形/長方形 2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0" name="正方形/長方形 2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1" name="正方形/長方形 2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2" name="正方形/長方形 2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3" name="正方形/長方形 2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4" name="正方形/長方形 2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5" name="正方形/長方形 21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6" name="正方形/長方形 21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7" name="正方形/長方形 2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8" name="正方形/長方形 2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9" name="正方形/長方形 2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0" name="正方形/長方形 2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1" name="正方形/長方形 2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2" name="正方形/長方形 2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3" name="正方形/長方形 22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4" name="正方形/長方形 22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5" name="正方形/長方形 2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6" name="正方形/長方形 2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7" name="正方形/長方形 2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8" name="正方形/長方形 2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9" name="正方形/長方形 2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0" name="正方形/長方形 2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76,717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1" name="正方形/長方形 23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2" name="正方形/長方形 2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3" name="正方形/長方形 2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4" name="正方形/長方形 2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5" name="正方形/長方形 2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6" name="正方形/長方形 2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7" name="正方形/長方形 2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8" name="正方形/長方形 2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9" name="正方形/長方形 2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0" name="テキスト ボックス 2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1" name="直線コネクタ 2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2" name="テキスト ボックス 2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3" name="直線コネクタ 2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4" name="テキスト ボックス 2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5" name="直線コネクタ 2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6" name="テキスト ボックス 2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7" name="直線コネクタ 2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8" name="テキスト ボックス 2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9" name="直線コネクタ 2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0" name="テキスト ボックス 2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1" name="直線コネクタ 2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2" name="テキスト ボックス 2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3" name="直線コネクタ 2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4" name="テキスト ボックス 2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5"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49530</xdr:rowOff>
    </xdr:from>
    <xdr:to>
      <xdr:col>23</xdr:col>
      <xdr:colOff>516889</xdr:colOff>
      <xdr:row>63</xdr:row>
      <xdr:rowOff>156210</xdr:rowOff>
    </xdr:to>
    <xdr:cxnSp macro="">
      <xdr:nvCxnSpPr>
        <xdr:cNvPr id="256" name="直線コネクタ 255"/>
        <xdr:cNvCxnSpPr/>
      </xdr:nvCxnSpPr>
      <xdr:spPr>
        <a:xfrm flipV="1">
          <a:off x="16318864" y="94792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160037</xdr:rowOff>
    </xdr:from>
    <xdr:ext cx="405111" cy="259045"/>
    <xdr:sp macro="" textlink="">
      <xdr:nvSpPr>
        <xdr:cNvPr id="257" name="【保健センター・保健所】&#10;有形固定資産減価償却率最小値テキスト"/>
        <xdr:cNvSpPr txBox="1"/>
      </xdr:nvSpPr>
      <xdr:spPr>
        <a:xfrm>
          <a:off x="164084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63</xdr:row>
      <xdr:rowOff>156210</xdr:rowOff>
    </xdr:from>
    <xdr:to>
      <xdr:col>23</xdr:col>
      <xdr:colOff>606425</xdr:colOff>
      <xdr:row>63</xdr:row>
      <xdr:rowOff>156210</xdr:rowOff>
    </xdr:to>
    <xdr:cxnSp macro="">
      <xdr:nvCxnSpPr>
        <xdr:cNvPr id="258" name="直線コネクタ 257"/>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167657</xdr:rowOff>
    </xdr:from>
    <xdr:ext cx="405111" cy="259045"/>
    <xdr:sp macro="" textlink="">
      <xdr:nvSpPr>
        <xdr:cNvPr id="259" name="【保健センター・保健所】&#10;有形固定資産減価償却率最大値テキスト"/>
        <xdr:cNvSpPr txBox="1"/>
      </xdr:nvSpPr>
      <xdr:spPr>
        <a:xfrm>
          <a:off x="164084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a:t>
          </a:r>
          <a:endParaRPr kumimoji="1" lang="ja-JP" altLang="en-US" sz="1000" b="1">
            <a:latin typeface="ＭＳ Ｐゴシック"/>
          </a:endParaRPr>
        </a:p>
      </xdr:txBody>
    </xdr:sp>
    <xdr:clientData/>
  </xdr:oneCellAnchor>
  <xdr:twoCellAnchor>
    <xdr:from>
      <xdr:col>23</xdr:col>
      <xdr:colOff>428625</xdr:colOff>
      <xdr:row>55</xdr:row>
      <xdr:rowOff>49530</xdr:rowOff>
    </xdr:from>
    <xdr:to>
      <xdr:col>23</xdr:col>
      <xdr:colOff>606425</xdr:colOff>
      <xdr:row>55</xdr:row>
      <xdr:rowOff>49530</xdr:rowOff>
    </xdr:to>
    <xdr:cxnSp macro="">
      <xdr:nvCxnSpPr>
        <xdr:cNvPr id="260" name="直線コネクタ 25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261" name="【保健センター・保健所】&#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262" name="フローチャート : 判断 26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3" name="テキスト ボックス 2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4" name="テキスト ボックス 2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5" name="テキスト ボックス 2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6" name="テキスト ボックス 2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7" name="テキスト ボックス 2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120650</xdr:rowOff>
    </xdr:from>
    <xdr:to>
      <xdr:col>23</xdr:col>
      <xdr:colOff>568325</xdr:colOff>
      <xdr:row>56</xdr:row>
      <xdr:rowOff>50800</xdr:rowOff>
    </xdr:to>
    <xdr:sp macro="" textlink="">
      <xdr:nvSpPr>
        <xdr:cNvPr id="268" name="円/楕円 267"/>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35577</xdr:rowOff>
    </xdr:from>
    <xdr:ext cx="405111" cy="259045"/>
    <xdr:sp macro="" textlink="">
      <xdr:nvSpPr>
        <xdr:cNvPr id="269" name="【保健センター・保健所】&#10;有形固定資産減価償却率該当値テキスト"/>
        <xdr:cNvSpPr txBox="1"/>
      </xdr:nvSpPr>
      <xdr:spPr>
        <a:xfrm>
          <a:off x="164084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70" name="正方形/長方形 26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1" name="正方形/長方形 2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2" name="正方形/長方形 2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3" name="正方形/長方形 2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4" name="正方形/長方形 2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5" name="正方形/長方形 2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6" name="正方形/長方形 2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7" name="正方形/長方形 27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8" name="テキスト ボックス 2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9" name="直線コネクタ 2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0" name="直線コネクタ 2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1" name="テキスト ボックス 2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2" name="直線コネクタ 2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3" name="テキスト ボックス 2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84" name="直線コネクタ 2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85" name="テキスト ボックス 2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86" name="直線コネクタ 2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87" name="テキスト ボックス 2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8" name="直線コネクタ 2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9" name="テキスト ボックス 2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109728</xdr:rowOff>
    </xdr:from>
    <xdr:to>
      <xdr:col>32</xdr:col>
      <xdr:colOff>186689</xdr:colOff>
      <xdr:row>63</xdr:row>
      <xdr:rowOff>70866</xdr:rowOff>
    </xdr:to>
    <xdr:cxnSp macro="">
      <xdr:nvCxnSpPr>
        <xdr:cNvPr id="291" name="直線コネクタ 290"/>
        <xdr:cNvCxnSpPr/>
      </xdr:nvCxnSpPr>
      <xdr:spPr>
        <a:xfrm flipV="1">
          <a:off x="22160864" y="971092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74693</xdr:rowOff>
    </xdr:from>
    <xdr:ext cx="469744" cy="259045"/>
    <xdr:sp macro="" textlink="">
      <xdr:nvSpPr>
        <xdr:cNvPr id="292" name="【保健センター・保健所】&#10;一人当たり面積最小値テキスト"/>
        <xdr:cNvSpPr txBox="1"/>
      </xdr:nvSpPr>
      <xdr:spPr>
        <a:xfrm>
          <a:off x="222504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63</xdr:row>
      <xdr:rowOff>70866</xdr:rowOff>
    </xdr:from>
    <xdr:to>
      <xdr:col>32</xdr:col>
      <xdr:colOff>276225</xdr:colOff>
      <xdr:row>63</xdr:row>
      <xdr:rowOff>70866</xdr:rowOff>
    </xdr:to>
    <xdr:cxnSp macro="">
      <xdr:nvCxnSpPr>
        <xdr:cNvPr id="293" name="直線コネクタ 292"/>
        <xdr:cNvCxnSpPr/>
      </xdr:nvCxnSpPr>
      <xdr:spPr>
        <a:xfrm>
          <a:off x="22072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56405</xdr:rowOff>
    </xdr:from>
    <xdr:ext cx="469744" cy="259045"/>
    <xdr:sp macro="" textlink="">
      <xdr:nvSpPr>
        <xdr:cNvPr id="294" name="【保健センター・保健所】&#10;一人当たり面積最大値テキスト"/>
        <xdr:cNvSpPr txBox="1"/>
      </xdr:nvSpPr>
      <xdr:spPr>
        <a:xfrm>
          <a:off x="22250400" y="948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0.552</a:t>
          </a:r>
          <a:endParaRPr kumimoji="1" lang="ja-JP" altLang="en-US" sz="1000" b="1">
            <a:latin typeface="ＭＳ Ｐゴシック"/>
          </a:endParaRPr>
        </a:p>
      </xdr:txBody>
    </xdr:sp>
    <xdr:clientData/>
  </xdr:oneCellAnchor>
  <xdr:twoCellAnchor>
    <xdr:from>
      <xdr:col>32</xdr:col>
      <xdr:colOff>98425</xdr:colOff>
      <xdr:row>56</xdr:row>
      <xdr:rowOff>109728</xdr:rowOff>
    </xdr:from>
    <xdr:to>
      <xdr:col>32</xdr:col>
      <xdr:colOff>276225</xdr:colOff>
      <xdr:row>56</xdr:row>
      <xdr:rowOff>109728</xdr:rowOff>
    </xdr:to>
    <xdr:cxnSp macro="">
      <xdr:nvCxnSpPr>
        <xdr:cNvPr id="295" name="直線コネクタ 294"/>
        <xdr:cNvCxnSpPr/>
      </xdr:nvCxnSpPr>
      <xdr:spPr>
        <a:xfrm>
          <a:off x="22072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56659</xdr:rowOff>
    </xdr:from>
    <xdr:ext cx="469744" cy="259045"/>
    <xdr:sp macro="" textlink="">
      <xdr:nvSpPr>
        <xdr:cNvPr id="296" name="【保健センター・保健所】&#10;一人当たり面積平均値テキスト"/>
        <xdr:cNvSpPr txBox="1"/>
      </xdr:nvSpPr>
      <xdr:spPr>
        <a:xfrm>
          <a:off x="22250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33782</xdr:rowOff>
    </xdr:from>
    <xdr:to>
      <xdr:col>32</xdr:col>
      <xdr:colOff>238125</xdr:colOff>
      <xdr:row>61</xdr:row>
      <xdr:rowOff>135382</xdr:rowOff>
    </xdr:to>
    <xdr:sp macro="" textlink="">
      <xdr:nvSpPr>
        <xdr:cNvPr id="297" name="フローチャート : 判断 296"/>
        <xdr:cNvSpPr/>
      </xdr:nvSpPr>
      <xdr:spPr>
        <a:xfrm>
          <a:off x="22110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8" name="テキスト ボックス 2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9" name="テキスト ボックス 2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0" name="テキスト ボックス 2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1" name="テキスト ボックス 3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2" name="テキスト ボックス 3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8636</xdr:rowOff>
    </xdr:from>
    <xdr:to>
      <xdr:col>32</xdr:col>
      <xdr:colOff>238125</xdr:colOff>
      <xdr:row>62</xdr:row>
      <xdr:rowOff>110236</xdr:rowOff>
    </xdr:to>
    <xdr:sp macro="" textlink="">
      <xdr:nvSpPr>
        <xdr:cNvPr id="303" name="円/楕円 302"/>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158513</xdr:rowOff>
    </xdr:from>
    <xdr:ext cx="469744" cy="259045"/>
    <xdr:sp macro="" textlink="">
      <xdr:nvSpPr>
        <xdr:cNvPr id="304" name="【保健センター・保健所】&#10;一人当たり面積該当値テキスト"/>
        <xdr:cNvSpPr txBox="1"/>
      </xdr:nvSpPr>
      <xdr:spPr>
        <a:xfrm>
          <a:off x="222504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5" name="正方形/長方形 30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6" name="正方形/長方形 3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7" name="正方形/長方形 3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8" name="正方形/長方形 3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9" name="正方形/長方形 3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0" name="正方形/長方形 3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1" name="正方形/長方形 3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2" name="正方形/長方形 31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13" name="正方形/長方形 31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4" name="正方形/長方形 3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5" name="正方形/長方形 3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6" name="正方形/長方形 3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7" name="正方形/長方形 3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8" name="正方形/長方形 3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9" name="正方形/長方形 3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20" name="正方形/長方形 31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21" name="正方形/長方形 32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2" name="正方形/長方形 3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3" name="正方形/長方形 3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4" name="正方形/長方形 3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5" name="正方形/長方形 3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6" name="正方形/長方形 3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7" name="正方形/長方形 3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8" name="正方形/長方形 32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29" name="テキスト ボックス 3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0" name="直線コネクタ 3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1" name="テキスト ボックス 3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2" name="直線コネクタ 3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33" name="テキスト ボックス 3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34" name="直線コネクタ 3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35" name="テキスト ボックス 3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36" name="直線コネクタ 3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37" name="テキスト ボックス 3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38" name="直線コネクタ 3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39" name="テキスト ボックス 3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0" name="直線コネクタ 3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1" name="テキスト ボックス 3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2" name="直線コネクタ 3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3" name="テキスト ボックス 3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125730</xdr:rowOff>
    </xdr:to>
    <xdr:cxnSp macro="">
      <xdr:nvCxnSpPr>
        <xdr:cNvPr id="345" name="直線コネクタ 344"/>
        <xdr:cNvCxnSpPr/>
      </xdr:nvCxnSpPr>
      <xdr:spPr>
        <a:xfrm flipV="1">
          <a:off x="16318864" y="1714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346" name="【庁舎】&#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347" name="直線コネクタ 346"/>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348" name="【庁舎】&#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349" name="直線コネクタ 34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127652</xdr:rowOff>
    </xdr:from>
    <xdr:ext cx="405111" cy="259045"/>
    <xdr:sp macro="" textlink="">
      <xdr:nvSpPr>
        <xdr:cNvPr id="350" name="【庁舎】&#10;有形固定資産減価償却率平均値テキスト"/>
        <xdr:cNvSpPr txBox="1"/>
      </xdr:nvSpPr>
      <xdr:spPr>
        <a:xfrm>
          <a:off x="16408400" y="18129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149225</xdr:rowOff>
    </xdr:from>
    <xdr:to>
      <xdr:col>23</xdr:col>
      <xdr:colOff>568325</xdr:colOff>
      <xdr:row>106</xdr:row>
      <xdr:rowOff>79375</xdr:rowOff>
    </xdr:to>
    <xdr:sp macro="" textlink="">
      <xdr:nvSpPr>
        <xdr:cNvPr id="351" name="フローチャート : 判断 350"/>
        <xdr:cNvSpPr/>
      </xdr:nvSpPr>
      <xdr:spPr>
        <a:xfrm>
          <a:off x="16268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2" name="テキスト ボックス 3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3" name="テキスト ボックス 3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4" name="テキスト ボックス 3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5" name="テキスト ボックス 3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6" name="テキスト ボックス 3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17780</xdr:rowOff>
    </xdr:from>
    <xdr:to>
      <xdr:col>23</xdr:col>
      <xdr:colOff>568325</xdr:colOff>
      <xdr:row>101</xdr:row>
      <xdr:rowOff>119380</xdr:rowOff>
    </xdr:to>
    <xdr:sp macro="" textlink="">
      <xdr:nvSpPr>
        <xdr:cNvPr id="357" name="円/楕円 356"/>
        <xdr:cNvSpPr/>
      </xdr:nvSpPr>
      <xdr:spPr>
        <a:xfrm>
          <a:off x="162687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40657</xdr:rowOff>
    </xdr:from>
    <xdr:ext cx="405111" cy="259045"/>
    <xdr:sp macro="" textlink="">
      <xdr:nvSpPr>
        <xdr:cNvPr id="358" name="【庁舎】&#10;有形固定資産減価償却率該当値テキスト"/>
        <xdr:cNvSpPr txBox="1"/>
      </xdr:nvSpPr>
      <xdr:spPr>
        <a:xfrm>
          <a:off x="16408400"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59" name="正方形/長方形 35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0" name="正方形/長方形 3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1" name="正方形/長方形 3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2" name="正方形/長方形 3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3" name="正方形/長方形 3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4" name="正方形/長方形 3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5" name="正方形/長方形 3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6" name="正方形/長方形 36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7" name="テキスト ボックス 3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8" name="直線コネクタ 3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369" name="直線コネクタ 3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70" name="テキスト ボックス 3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71" name="直線コネクタ 3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72" name="テキスト ボックス 3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73" name="直線コネクタ 3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74" name="テキスト ボックス 3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75" name="直線コネクタ 3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76" name="テキスト ボックス 3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77" name="直線コネクタ 3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78" name="テキスト ボックス 3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79" name="直線コネクタ 3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80" name="テキスト ボックス 3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1" name="直線コネクタ 3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2" name="テキスト ボックス 3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83"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54973</xdr:rowOff>
    </xdr:from>
    <xdr:to>
      <xdr:col>32</xdr:col>
      <xdr:colOff>186689</xdr:colOff>
      <xdr:row>108</xdr:row>
      <xdr:rowOff>9798</xdr:rowOff>
    </xdr:to>
    <xdr:cxnSp macro="">
      <xdr:nvCxnSpPr>
        <xdr:cNvPr id="384" name="直線コネクタ 383"/>
        <xdr:cNvCxnSpPr/>
      </xdr:nvCxnSpPr>
      <xdr:spPr>
        <a:xfrm flipV="1">
          <a:off x="22160864" y="17028523"/>
          <a:ext cx="0" cy="1497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13625</xdr:rowOff>
    </xdr:from>
    <xdr:ext cx="469744" cy="259045"/>
    <xdr:sp macro="" textlink="">
      <xdr:nvSpPr>
        <xdr:cNvPr id="385" name="【庁舎】&#10;一人当たり面積最小値テキスト"/>
        <xdr:cNvSpPr txBox="1"/>
      </xdr:nvSpPr>
      <xdr:spPr>
        <a:xfrm>
          <a:off x="222504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108</xdr:row>
      <xdr:rowOff>9798</xdr:rowOff>
    </xdr:from>
    <xdr:to>
      <xdr:col>32</xdr:col>
      <xdr:colOff>276225</xdr:colOff>
      <xdr:row>108</xdr:row>
      <xdr:rowOff>9798</xdr:rowOff>
    </xdr:to>
    <xdr:cxnSp macro="">
      <xdr:nvCxnSpPr>
        <xdr:cNvPr id="386" name="直線コネクタ 385"/>
        <xdr:cNvCxnSpPr/>
      </xdr:nvCxnSpPr>
      <xdr:spPr>
        <a:xfrm>
          <a:off x="22072600" y="1852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1650</xdr:rowOff>
    </xdr:from>
    <xdr:ext cx="469744" cy="259045"/>
    <xdr:sp macro="" textlink="">
      <xdr:nvSpPr>
        <xdr:cNvPr id="387" name="【庁舎】&#10;一人当たり面積最大値テキスト"/>
        <xdr:cNvSpPr txBox="1"/>
      </xdr:nvSpPr>
      <xdr:spPr>
        <a:xfrm>
          <a:off x="22250400" y="1680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99</xdr:row>
      <xdr:rowOff>54973</xdr:rowOff>
    </xdr:from>
    <xdr:to>
      <xdr:col>32</xdr:col>
      <xdr:colOff>276225</xdr:colOff>
      <xdr:row>99</xdr:row>
      <xdr:rowOff>54973</xdr:rowOff>
    </xdr:to>
    <xdr:cxnSp macro="">
      <xdr:nvCxnSpPr>
        <xdr:cNvPr id="388" name="直線コネクタ 387"/>
        <xdr:cNvCxnSpPr/>
      </xdr:nvCxnSpPr>
      <xdr:spPr>
        <a:xfrm>
          <a:off x="22072600" y="170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33582</xdr:rowOff>
    </xdr:from>
    <xdr:ext cx="469744" cy="259045"/>
    <xdr:sp macro="" textlink="">
      <xdr:nvSpPr>
        <xdr:cNvPr id="389" name="【庁舎】&#10;一人当たり面積平均値テキスト"/>
        <xdr:cNvSpPr txBox="1"/>
      </xdr:nvSpPr>
      <xdr:spPr>
        <a:xfrm>
          <a:off x="22250400" y="1786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10705</xdr:rowOff>
    </xdr:from>
    <xdr:to>
      <xdr:col>32</xdr:col>
      <xdr:colOff>238125</xdr:colOff>
      <xdr:row>105</xdr:row>
      <xdr:rowOff>112305</xdr:rowOff>
    </xdr:to>
    <xdr:sp macro="" textlink="">
      <xdr:nvSpPr>
        <xdr:cNvPr id="390" name="フローチャート : 判断 389"/>
        <xdr:cNvSpPr/>
      </xdr:nvSpPr>
      <xdr:spPr>
        <a:xfrm>
          <a:off x="221107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91" name="テキスト ボックス 3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2" name="テキスト ボックス 3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3" name="テキスト ボックス 3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4" name="テキスト ボックス 3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5" name="テキスト ボックス 3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120650</xdr:rowOff>
    </xdr:from>
    <xdr:to>
      <xdr:col>32</xdr:col>
      <xdr:colOff>238125</xdr:colOff>
      <xdr:row>108</xdr:row>
      <xdr:rowOff>50800</xdr:rowOff>
    </xdr:to>
    <xdr:sp macro="" textlink="">
      <xdr:nvSpPr>
        <xdr:cNvPr id="396" name="円/楕円 395"/>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35577</xdr:rowOff>
    </xdr:from>
    <xdr:ext cx="469744" cy="259045"/>
    <xdr:sp macro="" textlink="">
      <xdr:nvSpPr>
        <xdr:cNvPr id="397" name="【庁舎】&#10;一人当たり面積該当値テキスト"/>
        <xdr:cNvSpPr txBox="1"/>
      </xdr:nvSpPr>
      <xdr:spPr>
        <a:xfrm>
          <a:off x="22250400"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8" name="正方形/長方形 39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9" name="正方形/長方形 3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00" name="テキスト ボックス 39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体育館・プールについては、勤労者体育館、プール管理棟の建築年数が経過しているものの、武道館の建築経過年数が浅いことと町民体育館については改修事業を実施したことから有形固定資産減価償却率は類似団体に比べ低い状況となっている。保健センターについては、平成</a:t>
          </a:r>
          <a:r>
            <a:rPr kumimoji="1" lang="en-US" altLang="ja-JP" sz="1300">
              <a:latin typeface="ＭＳ Ｐゴシック"/>
            </a:rPr>
            <a:t>7</a:t>
          </a:r>
          <a:r>
            <a:rPr kumimoji="1" lang="ja-JP" altLang="en-US" sz="1300">
              <a:latin typeface="ＭＳ Ｐゴシック"/>
            </a:rPr>
            <a:t>年度に建築し耐用年数を超過していないが、建築後</a:t>
          </a:r>
          <a:r>
            <a:rPr kumimoji="1" lang="en-US" altLang="ja-JP" sz="1300">
              <a:latin typeface="ＭＳ Ｐゴシック"/>
            </a:rPr>
            <a:t>20</a:t>
          </a:r>
          <a:r>
            <a:rPr kumimoji="1" lang="ja-JP" altLang="en-US" sz="1300">
              <a:latin typeface="ＭＳ Ｐゴシック"/>
            </a:rPr>
            <a:t>年以上経過している施設でもあるため、今後、計画的な維持管理棟の対応が必要である。庁舎については、昭和</a:t>
          </a:r>
          <a:r>
            <a:rPr kumimoji="1" lang="en-US" altLang="ja-JP" sz="1300">
              <a:latin typeface="ＭＳ Ｐゴシック"/>
            </a:rPr>
            <a:t>34</a:t>
          </a:r>
          <a:r>
            <a:rPr kumimoji="1" lang="ja-JP" altLang="en-US" sz="1300">
              <a:latin typeface="ＭＳ Ｐゴシック"/>
            </a:rPr>
            <a:t>年に建築され、建築後</a:t>
          </a:r>
          <a:r>
            <a:rPr kumimoji="1" lang="en-US" altLang="ja-JP" sz="1300">
              <a:latin typeface="ＭＳ Ｐゴシック"/>
            </a:rPr>
            <a:t>58</a:t>
          </a:r>
          <a:r>
            <a:rPr kumimoji="1" lang="ja-JP" altLang="en-US" sz="1300">
              <a:latin typeface="ＭＳ Ｐゴシック"/>
            </a:rPr>
            <a:t>年が経過しており改修事業を実施しているものの、耐用年数を超過していることもあり有形固定資産減価償却率は高く、類似団体との比較においても高い状況である。そのため、今後、計画的な維持管理、改築等を進める必要がある。一人当たりの数値については、類似団体との比較において、体育館・プール、福祉施設、保健センターでは上中位、庁舎については下位の状況となっているが、福島県平均、全国平均との比較では全てにおいて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分子となる基準財政収入額については、対前年比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4.1</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ポイントの増となっている。</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市町村民税においては製造業の法人税割納税額の減により対前年比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24.8</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ポイントの減となっているが、地方消費税交付金において社会保障引上分の増により</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57.4</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ポイント増と大きく、全体として</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4.1</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ポイントの増となっている。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分母の基準財政需要額については、対前年比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ポイントの</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となっている。単位費用の増減</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のほか、社会福祉費における保育所児童数の減による</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13.4</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ポイントの減、人口減少対策等特別事業費の皆増によるものが大きい。</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なお、従前より自主財源である町税が脆弱であり、</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かつ、年々人口減少が進んでおり、平成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年国勢調査においても老年人口割合が</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29.2%</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と全国平均</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の</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26.7%</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、福島県平均</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の</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29.1%</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を上回る状況に加え、町内に中心となる基幹産業がないこと等、財政基盤が弱く一般財源の大部分を交付税等の依存財源に頼っているため、</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0.33</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と</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前年度と変わらず、</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類似団体</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との比較では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0.3</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ポイント下回る状況となってい</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る。今後も町税の収納率の向上による歳入の確保と租税負担の公平性の確保に努め、財政の健全化を図る。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95250</xdr:rowOff>
    </xdr:to>
    <xdr:cxnSp macro="">
      <xdr:nvCxnSpPr>
        <xdr:cNvPr id="75" name="直線コネクタ 74"/>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7" name="テキスト ボックス 76"/>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83759</xdr:rowOff>
    </xdr:to>
    <xdr:cxnSp macro="">
      <xdr:nvCxnSpPr>
        <xdr:cNvPr id="78" name="直線コネクタ 77"/>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91" name="テキスト ボックス 9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95" name="テキスト ボックス 94"/>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7" name="テキスト ボックス 96"/>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ここ数年、物件費については増加傾向にあ</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ったが</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年度では維持補修費、一部事務組合に対する補助費が増加しており、人件費、物件費、</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公債費</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減少して</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いる。特に臨時地方道債等</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9</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件の償還終了による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公債費</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が大きい。</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分母となる町税収入については、</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固定資産税においては宅地下落修正等により減となったものの、</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個人</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所得割増に伴う課税所得割の増、企業受注率増加による収益の増により対前年比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ポイントの増となっている。また、地方交付税額及び地方消費税交付金の社会保障引上げ分も増となり</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収支</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比率としては対前年比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1.4</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ポイントの減とな</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り、類似団体との比較においても</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ポイント下回っている。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公債費は平成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年度をピークに毎年減少</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している。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また</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一部事務組合の公債費負担分についても年々減少傾向にある。繰出金については、下水道事業実施により増加が見込まれる。 今後も各種事務事業の経費削減、職員数の計画的な管理により、経常経費の抑制を着実に実行していく。さらに町税の収納率の向上を図るとともに義務的経費の削減に努める。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122344</xdr:rowOff>
    </xdr:to>
    <xdr:cxnSp macro="">
      <xdr:nvCxnSpPr>
        <xdr:cNvPr id="132" name="直線コネクタ 131"/>
        <xdr:cNvCxnSpPr/>
      </xdr:nvCxnSpPr>
      <xdr:spPr>
        <a:xfrm flipV="1">
          <a:off x="4114800" y="1086739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63</xdr:row>
      <xdr:rowOff>154517</xdr:rowOff>
    </xdr:to>
    <xdr:cxnSp macro="">
      <xdr:nvCxnSpPr>
        <xdr:cNvPr id="135" name="直線コネクタ 134"/>
        <xdr:cNvCxnSpPr/>
      </xdr:nvCxnSpPr>
      <xdr:spPr>
        <a:xfrm flipV="1">
          <a:off x="3225800" y="1092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154517</xdr:rowOff>
    </xdr:from>
    <xdr:to>
      <xdr:col>4</xdr:col>
      <xdr:colOff>482600</xdr:colOff>
      <xdr:row>63</xdr:row>
      <xdr:rowOff>158538</xdr:rowOff>
    </xdr:to>
    <xdr:cxnSp macro="">
      <xdr:nvCxnSpPr>
        <xdr:cNvPr id="138" name="直線コネクタ 137"/>
        <xdr:cNvCxnSpPr/>
      </xdr:nvCxnSpPr>
      <xdr:spPr>
        <a:xfrm flipV="1">
          <a:off x="2336800" y="109558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0" name="テキスト ボックス 139"/>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158538</xdr:rowOff>
    </xdr:from>
    <xdr:to>
      <xdr:col>3</xdr:col>
      <xdr:colOff>279400</xdr:colOff>
      <xdr:row>63</xdr:row>
      <xdr:rowOff>162560</xdr:rowOff>
    </xdr:to>
    <xdr:cxnSp macro="">
      <xdr:nvCxnSpPr>
        <xdr:cNvPr id="141" name="直線コネクタ 140"/>
        <xdr:cNvCxnSpPr/>
      </xdr:nvCxnSpPr>
      <xdr:spPr>
        <a:xfrm flipV="1">
          <a:off x="1447800" y="109598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3" name="テキスト ボックス 142"/>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171256</xdr:rowOff>
    </xdr:from>
    <xdr:ext cx="762000" cy="259045"/>
    <xdr:sp macro="" textlink="">
      <xdr:nvSpPr>
        <xdr:cNvPr id="145" name="テキスト ボックス 144"/>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1" name="円/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52"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71544</xdr:rowOff>
    </xdr:from>
    <xdr:to>
      <xdr:col>6</xdr:col>
      <xdr:colOff>50800</xdr:colOff>
      <xdr:row>64</xdr:row>
      <xdr:rowOff>1694</xdr:rowOff>
    </xdr:to>
    <xdr:sp macro="" textlink="">
      <xdr:nvSpPr>
        <xdr:cNvPr id="153" name="円/楕円 152"/>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11871</xdr:rowOff>
    </xdr:from>
    <xdr:ext cx="736600" cy="259045"/>
    <xdr:sp macro="" textlink="">
      <xdr:nvSpPr>
        <xdr:cNvPr id="154" name="テキスト ボックス 153"/>
        <xdr:cNvSpPr txBox="1"/>
      </xdr:nvSpPr>
      <xdr:spPr>
        <a:xfrm>
          <a:off x="3733800" y="1064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103717</xdr:rowOff>
    </xdr:from>
    <xdr:to>
      <xdr:col>4</xdr:col>
      <xdr:colOff>533400</xdr:colOff>
      <xdr:row>64</xdr:row>
      <xdr:rowOff>33867</xdr:rowOff>
    </xdr:to>
    <xdr:sp macro="" textlink="">
      <xdr:nvSpPr>
        <xdr:cNvPr id="155" name="円/楕円 154"/>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18644</xdr:rowOff>
    </xdr:from>
    <xdr:ext cx="762000" cy="259045"/>
    <xdr:sp macro="" textlink="">
      <xdr:nvSpPr>
        <xdr:cNvPr id="156" name="テキスト ボックス 155"/>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107738</xdr:rowOff>
    </xdr:from>
    <xdr:to>
      <xdr:col>3</xdr:col>
      <xdr:colOff>330200</xdr:colOff>
      <xdr:row>64</xdr:row>
      <xdr:rowOff>37888</xdr:rowOff>
    </xdr:to>
    <xdr:sp macro="" textlink="">
      <xdr:nvSpPr>
        <xdr:cNvPr id="157" name="円/楕円 156"/>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22665</xdr:rowOff>
    </xdr:from>
    <xdr:ext cx="762000" cy="259045"/>
    <xdr:sp macro="" textlink="">
      <xdr:nvSpPr>
        <xdr:cNvPr id="158" name="テキスト ボックス 157"/>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9" name="円/楕円 158"/>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60" name="テキスト ボックス 159"/>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[154,299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人件費は職員の年齢構成の低下</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退職・新採用</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等により年々減少して</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いる。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年度は対前年比</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ポイントの</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減</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となった</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物件費については全体的には増加傾向にあり、</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社会保障・税番号制度に伴う各システム改修費用や、固定資産台帳整備費用、第</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次振興計画策定費用、地方創生関連の総合戦略・人口ビジョン策定費用等の増により</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6.8</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ポイン</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の増となった。人件費・物件費等決算額の合計額の人口一人当たりの金額が類似団体平均を下回っているの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を進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38379</xdr:rowOff>
    </xdr:from>
    <xdr:to>
      <xdr:col>7</xdr:col>
      <xdr:colOff>152400</xdr:colOff>
      <xdr:row>82</xdr:row>
      <xdr:rowOff>52036</xdr:rowOff>
    </xdr:to>
    <xdr:cxnSp macro="">
      <xdr:nvCxnSpPr>
        <xdr:cNvPr id="194" name="直線コネクタ 193"/>
        <xdr:cNvCxnSpPr/>
      </xdr:nvCxnSpPr>
      <xdr:spPr>
        <a:xfrm>
          <a:off x="4114800" y="14097279"/>
          <a:ext cx="8382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19287</xdr:rowOff>
    </xdr:from>
    <xdr:to>
      <xdr:col>6</xdr:col>
      <xdr:colOff>0</xdr:colOff>
      <xdr:row>82</xdr:row>
      <xdr:rowOff>38379</xdr:rowOff>
    </xdr:to>
    <xdr:cxnSp macro="">
      <xdr:nvCxnSpPr>
        <xdr:cNvPr id="197" name="直線コネクタ 196"/>
        <xdr:cNvCxnSpPr/>
      </xdr:nvCxnSpPr>
      <xdr:spPr>
        <a:xfrm>
          <a:off x="3225800" y="14078187"/>
          <a:ext cx="889000" cy="1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14357</xdr:rowOff>
    </xdr:from>
    <xdr:to>
      <xdr:col>4</xdr:col>
      <xdr:colOff>482600</xdr:colOff>
      <xdr:row>82</xdr:row>
      <xdr:rowOff>19287</xdr:rowOff>
    </xdr:to>
    <xdr:cxnSp macro="">
      <xdr:nvCxnSpPr>
        <xdr:cNvPr id="200" name="直線コネクタ 199"/>
        <xdr:cNvCxnSpPr/>
      </xdr:nvCxnSpPr>
      <xdr:spPr>
        <a:xfrm>
          <a:off x="2336800" y="14073257"/>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14357</xdr:rowOff>
    </xdr:from>
    <xdr:to>
      <xdr:col>3</xdr:col>
      <xdr:colOff>279400</xdr:colOff>
      <xdr:row>82</xdr:row>
      <xdr:rowOff>22258</xdr:rowOff>
    </xdr:to>
    <xdr:cxnSp macro="">
      <xdr:nvCxnSpPr>
        <xdr:cNvPr id="203" name="直線コネクタ 202"/>
        <xdr:cNvCxnSpPr/>
      </xdr:nvCxnSpPr>
      <xdr:spPr>
        <a:xfrm flipV="1">
          <a:off x="1447800" y="14073257"/>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1236</xdr:rowOff>
    </xdr:from>
    <xdr:to>
      <xdr:col>7</xdr:col>
      <xdr:colOff>203200</xdr:colOff>
      <xdr:row>82</xdr:row>
      <xdr:rowOff>102836</xdr:rowOff>
    </xdr:to>
    <xdr:sp macro="" textlink="">
      <xdr:nvSpPr>
        <xdr:cNvPr id="213" name="円/楕円 212"/>
        <xdr:cNvSpPr/>
      </xdr:nvSpPr>
      <xdr:spPr>
        <a:xfrm>
          <a:off x="4902200" y="140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93963</xdr:rowOff>
    </xdr:from>
    <xdr:ext cx="762000" cy="259045"/>
    <xdr:sp macro="" textlink="">
      <xdr:nvSpPr>
        <xdr:cNvPr id="214" name="人件費・物件費等の状況該当値テキスト"/>
        <xdr:cNvSpPr txBox="1"/>
      </xdr:nvSpPr>
      <xdr:spPr>
        <a:xfrm>
          <a:off x="5041900" y="1398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154,299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159029</xdr:rowOff>
    </xdr:from>
    <xdr:to>
      <xdr:col>6</xdr:col>
      <xdr:colOff>50800</xdr:colOff>
      <xdr:row>82</xdr:row>
      <xdr:rowOff>89179</xdr:rowOff>
    </xdr:to>
    <xdr:sp macro="" textlink="">
      <xdr:nvSpPr>
        <xdr:cNvPr id="215" name="円/楕円 214"/>
        <xdr:cNvSpPr/>
      </xdr:nvSpPr>
      <xdr:spPr>
        <a:xfrm>
          <a:off x="4064000" y="140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99356</xdr:rowOff>
    </xdr:from>
    <xdr:ext cx="736600" cy="259045"/>
    <xdr:sp macro="" textlink="">
      <xdr:nvSpPr>
        <xdr:cNvPr id="216" name="テキスト ボックス 215"/>
        <xdr:cNvSpPr txBox="1"/>
      </xdr:nvSpPr>
      <xdr:spPr>
        <a:xfrm>
          <a:off x="3733800" y="1381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139937</xdr:rowOff>
    </xdr:from>
    <xdr:to>
      <xdr:col>4</xdr:col>
      <xdr:colOff>533400</xdr:colOff>
      <xdr:row>82</xdr:row>
      <xdr:rowOff>70087</xdr:rowOff>
    </xdr:to>
    <xdr:sp macro="" textlink="">
      <xdr:nvSpPr>
        <xdr:cNvPr id="217" name="円/楕円 216"/>
        <xdr:cNvSpPr/>
      </xdr:nvSpPr>
      <xdr:spPr>
        <a:xfrm>
          <a:off x="3175000" y="140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80264</xdr:rowOff>
    </xdr:from>
    <xdr:ext cx="762000" cy="259045"/>
    <xdr:sp macro="" textlink="">
      <xdr:nvSpPr>
        <xdr:cNvPr id="218" name="テキスト ボックス 217"/>
        <xdr:cNvSpPr txBox="1"/>
      </xdr:nvSpPr>
      <xdr:spPr>
        <a:xfrm>
          <a:off x="2844800" y="1379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135007</xdr:rowOff>
    </xdr:from>
    <xdr:to>
      <xdr:col>3</xdr:col>
      <xdr:colOff>330200</xdr:colOff>
      <xdr:row>82</xdr:row>
      <xdr:rowOff>65157</xdr:rowOff>
    </xdr:to>
    <xdr:sp macro="" textlink="">
      <xdr:nvSpPr>
        <xdr:cNvPr id="219" name="円/楕円 218"/>
        <xdr:cNvSpPr/>
      </xdr:nvSpPr>
      <xdr:spPr>
        <a:xfrm>
          <a:off x="2286000" y="140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75334</xdr:rowOff>
    </xdr:from>
    <xdr:ext cx="762000" cy="259045"/>
    <xdr:sp macro="" textlink="">
      <xdr:nvSpPr>
        <xdr:cNvPr id="220" name="テキスト ボックス 219"/>
        <xdr:cNvSpPr txBox="1"/>
      </xdr:nvSpPr>
      <xdr:spPr>
        <a:xfrm>
          <a:off x="1955800" y="137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142908</xdr:rowOff>
    </xdr:from>
    <xdr:to>
      <xdr:col>2</xdr:col>
      <xdr:colOff>127000</xdr:colOff>
      <xdr:row>82</xdr:row>
      <xdr:rowOff>73058</xdr:rowOff>
    </xdr:to>
    <xdr:sp macro="" textlink="">
      <xdr:nvSpPr>
        <xdr:cNvPr id="221" name="円/楕円 220"/>
        <xdr:cNvSpPr/>
      </xdr:nvSpPr>
      <xdr:spPr>
        <a:xfrm>
          <a:off x="1397000" y="140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83235</xdr:rowOff>
    </xdr:from>
    <xdr:ext cx="762000" cy="259045"/>
    <xdr:sp macro="" textlink="">
      <xdr:nvSpPr>
        <xdr:cNvPr id="222" name="テキスト ボックス 221"/>
        <xdr:cNvSpPr txBox="1"/>
      </xdr:nvSpPr>
      <xdr:spPr>
        <a:xfrm>
          <a:off x="1066800" y="1379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類似団体と比較すると</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ポイント上回っており、全国町村平均値との比較でも</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ポイント上回っている。平成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年度は、臨時特例による給与減額措置により対前年比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7.5</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ポイント減</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となったが、平成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年度は給与減額措置による減から通常ベースの人件費になったこと等により</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0.8</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ポイント増となり、平成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年度は職員の退職・新規採用により対前年比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ポイント減となった。</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職員年齢のバランスが悪く、</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年度までは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50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歳を越える職員が</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35.0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％以上を占めていたが、その職員が順次定年を迎えることから、過去の高水準の給与体系にいた職員が段階的に減り、ラス指数</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下降</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してきているものであり、今後も同様になること</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が想定される。前年度に引き続き特別職の給与削減（町長</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・副町長・教育長</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％）、管理職手当</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％削減を継続している。また、超過勤務手当の予算額を給料の</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4</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％以内とし人件費の抑制を図っている。今後も地場産業の給与実態の状況を踏まえ、給与の適正化に努める。</a:t>
          </a:r>
          <a:endParaRPr kumimoji="1" lang="ja-JP" altLang="en-US" sz="95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74930</xdr:rowOff>
    </xdr:to>
    <xdr:cxnSp macro="">
      <xdr:nvCxnSpPr>
        <xdr:cNvPr id="253" name="直線コネクタ 252"/>
        <xdr:cNvCxnSpPr/>
      </xdr:nvCxnSpPr>
      <xdr:spPr>
        <a:xfrm flipV="1">
          <a:off x="17018000" y="1388110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47007</xdr:rowOff>
    </xdr:from>
    <xdr:ext cx="762000" cy="259045"/>
    <xdr:sp macro="" textlink="">
      <xdr:nvSpPr>
        <xdr:cNvPr id="254" name="給与水準   （国との比較）最小値テキスト"/>
        <xdr:cNvSpPr txBox="1"/>
      </xdr:nvSpPr>
      <xdr:spPr>
        <a:xfrm>
          <a:off x="17106900" y="1496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74930</xdr:rowOff>
    </xdr:from>
    <xdr:to>
      <xdr:col>24</xdr:col>
      <xdr:colOff>647700</xdr:colOff>
      <xdr:row>87</xdr:row>
      <xdr:rowOff>74930</xdr:rowOff>
    </xdr:to>
    <xdr:cxnSp macro="">
      <xdr:nvCxnSpPr>
        <xdr:cNvPr id="255" name="直線コネクタ 254"/>
        <xdr:cNvCxnSpPr/>
      </xdr:nvCxnSpPr>
      <xdr:spPr>
        <a:xfrm>
          <a:off x="16929100" y="149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114481</xdr:rowOff>
    </xdr:from>
    <xdr:to>
      <xdr:col>24</xdr:col>
      <xdr:colOff>558800</xdr:colOff>
      <xdr:row>86</xdr:row>
      <xdr:rowOff>11974</xdr:rowOff>
    </xdr:to>
    <xdr:cxnSp macro="">
      <xdr:nvCxnSpPr>
        <xdr:cNvPr id="258" name="直線コネクタ 257"/>
        <xdr:cNvCxnSpPr/>
      </xdr:nvCxnSpPr>
      <xdr:spPr>
        <a:xfrm flipV="1">
          <a:off x="16179800" y="1468773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58619</xdr:rowOff>
    </xdr:from>
    <xdr:ext cx="762000" cy="259045"/>
    <xdr:sp macro="" textlink="">
      <xdr:nvSpPr>
        <xdr:cNvPr id="259" name="給与水準   （国との比較）平均値テキスト"/>
        <xdr:cNvSpPr txBox="1"/>
      </xdr:nvSpPr>
      <xdr:spPr>
        <a:xfrm>
          <a:off x="17106900" y="1428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42092</xdr:rowOff>
    </xdr:from>
    <xdr:to>
      <xdr:col>24</xdr:col>
      <xdr:colOff>609600</xdr:colOff>
      <xdr:row>84</xdr:row>
      <xdr:rowOff>143692</xdr:rowOff>
    </xdr:to>
    <xdr:sp macro="" textlink="">
      <xdr:nvSpPr>
        <xdr:cNvPr id="260" name="フローチャート : 判断 259"/>
        <xdr:cNvSpPr/>
      </xdr:nvSpPr>
      <xdr:spPr>
        <a:xfrm>
          <a:off x="16967200" y="144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11974</xdr:rowOff>
    </xdr:to>
    <xdr:cxnSp macro="">
      <xdr:nvCxnSpPr>
        <xdr:cNvPr id="261" name="直線コネクタ 260"/>
        <xdr:cNvCxnSpPr/>
      </xdr:nvCxnSpPr>
      <xdr:spPr>
        <a:xfrm>
          <a:off x="15290800" y="147015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42092</xdr:rowOff>
    </xdr:from>
    <xdr:to>
      <xdr:col>23</xdr:col>
      <xdr:colOff>457200</xdr:colOff>
      <xdr:row>84</xdr:row>
      <xdr:rowOff>143692</xdr:rowOff>
    </xdr:to>
    <xdr:sp macro="" textlink="">
      <xdr:nvSpPr>
        <xdr:cNvPr id="262" name="フローチャート : 判断 261"/>
        <xdr:cNvSpPr/>
      </xdr:nvSpPr>
      <xdr:spPr>
        <a:xfrm>
          <a:off x="16129000" y="144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153869</xdr:rowOff>
    </xdr:from>
    <xdr:ext cx="736600" cy="259045"/>
    <xdr:sp macro="" textlink="">
      <xdr:nvSpPr>
        <xdr:cNvPr id="263" name="テキスト ボックス 262"/>
        <xdr:cNvSpPr txBox="1"/>
      </xdr:nvSpPr>
      <xdr:spPr>
        <a:xfrm>
          <a:off x="15798800" y="14212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88</xdr:row>
      <xdr:rowOff>130992</xdr:rowOff>
    </xdr:to>
    <xdr:cxnSp macro="">
      <xdr:nvCxnSpPr>
        <xdr:cNvPr id="264" name="直線コネクタ 263"/>
        <xdr:cNvCxnSpPr/>
      </xdr:nvCxnSpPr>
      <xdr:spPr>
        <a:xfrm flipV="1">
          <a:off x="14401800" y="14701520"/>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5" name="フローチャート : 判断 264"/>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66" name="テキスト ボックス 265"/>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55155</xdr:rowOff>
    </xdr:from>
    <xdr:to>
      <xdr:col>21</xdr:col>
      <xdr:colOff>0</xdr:colOff>
      <xdr:row>88</xdr:row>
      <xdr:rowOff>130992</xdr:rowOff>
    </xdr:to>
    <xdr:cxnSp macro="">
      <xdr:nvCxnSpPr>
        <xdr:cNvPr id="267" name="直線コネクタ 266"/>
        <xdr:cNvCxnSpPr/>
      </xdr:nvCxnSpPr>
      <xdr:spPr>
        <a:xfrm>
          <a:off x="13512800" y="15142755"/>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8" name="フローチャート : 判断 267"/>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9" name="テキスト ボックス 268"/>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17236</xdr:rowOff>
    </xdr:from>
    <xdr:to>
      <xdr:col>19</xdr:col>
      <xdr:colOff>533400</xdr:colOff>
      <xdr:row>87</xdr:row>
      <xdr:rowOff>118836</xdr:rowOff>
    </xdr:to>
    <xdr:sp macro="" textlink="">
      <xdr:nvSpPr>
        <xdr:cNvPr id="270" name="フローチャート : 判断 269"/>
        <xdr:cNvSpPr/>
      </xdr:nvSpPr>
      <xdr:spPr>
        <a:xfrm>
          <a:off x="13462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129013</xdr:rowOff>
    </xdr:from>
    <xdr:ext cx="762000" cy="259045"/>
    <xdr:sp macro="" textlink="">
      <xdr:nvSpPr>
        <xdr:cNvPr id="271" name="テキスト ボックス 270"/>
        <xdr:cNvSpPr txBox="1"/>
      </xdr:nvSpPr>
      <xdr:spPr>
        <a:xfrm>
          <a:off x="13131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63681</xdr:rowOff>
    </xdr:from>
    <xdr:to>
      <xdr:col>24</xdr:col>
      <xdr:colOff>609600</xdr:colOff>
      <xdr:row>85</xdr:row>
      <xdr:rowOff>165281</xdr:rowOff>
    </xdr:to>
    <xdr:sp macro="" textlink="">
      <xdr:nvSpPr>
        <xdr:cNvPr id="277" name="円/楕円 276"/>
        <xdr:cNvSpPr/>
      </xdr:nvSpPr>
      <xdr:spPr>
        <a:xfrm>
          <a:off x="169672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35758</xdr:rowOff>
    </xdr:from>
    <xdr:ext cx="762000" cy="259045"/>
    <xdr:sp macro="" textlink="">
      <xdr:nvSpPr>
        <xdr:cNvPr id="278" name="給与水準   （国との比較）該当値テキスト"/>
        <xdr:cNvSpPr txBox="1"/>
      </xdr:nvSpPr>
      <xdr:spPr>
        <a:xfrm>
          <a:off x="17106900" y="1460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132624</xdr:rowOff>
    </xdr:from>
    <xdr:to>
      <xdr:col>23</xdr:col>
      <xdr:colOff>457200</xdr:colOff>
      <xdr:row>86</xdr:row>
      <xdr:rowOff>62774</xdr:rowOff>
    </xdr:to>
    <xdr:sp macro="" textlink="">
      <xdr:nvSpPr>
        <xdr:cNvPr id="279" name="円/楕円 278"/>
        <xdr:cNvSpPr/>
      </xdr:nvSpPr>
      <xdr:spPr>
        <a:xfrm>
          <a:off x="161290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47551</xdr:rowOff>
    </xdr:from>
    <xdr:ext cx="736600" cy="259045"/>
    <xdr:sp macro="" textlink="">
      <xdr:nvSpPr>
        <xdr:cNvPr id="280" name="テキスト ボックス 279"/>
        <xdr:cNvSpPr txBox="1"/>
      </xdr:nvSpPr>
      <xdr:spPr>
        <a:xfrm>
          <a:off x="15798800" y="1479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81" name="円/楕円 280"/>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82" name="テキスト ボックス 281"/>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80192</xdr:rowOff>
    </xdr:from>
    <xdr:to>
      <xdr:col>21</xdr:col>
      <xdr:colOff>50800</xdr:colOff>
      <xdr:row>89</xdr:row>
      <xdr:rowOff>10342</xdr:rowOff>
    </xdr:to>
    <xdr:sp macro="" textlink="">
      <xdr:nvSpPr>
        <xdr:cNvPr id="283" name="円/楕円 282"/>
        <xdr:cNvSpPr/>
      </xdr:nvSpPr>
      <xdr:spPr>
        <a:xfrm>
          <a:off x="14351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166569</xdr:rowOff>
    </xdr:from>
    <xdr:ext cx="762000" cy="259045"/>
    <xdr:sp macro="" textlink="">
      <xdr:nvSpPr>
        <xdr:cNvPr id="284" name="テキスト ボックス 283"/>
        <xdr:cNvSpPr txBox="1"/>
      </xdr:nvSpPr>
      <xdr:spPr>
        <a:xfrm>
          <a:off x="14020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4355</xdr:rowOff>
    </xdr:from>
    <xdr:to>
      <xdr:col>19</xdr:col>
      <xdr:colOff>533400</xdr:colOff>
      <xdr:row>88</xdr:row>
      <xdr:rowOff>105955</xdr:rowOff>
    </xdr:to>
    <xdr:sp macro="" textlink="">
      <xdr:nvSpPr>
        <xdr:cNvPr id="285" name="円/楕円 284"/>
        <xdr:cNvSpPr/>
      </xdr:nvSpPr>
      <xdr:spPr>
        <a:xfrm>
          <a:off x="13462000" y="150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90732</xdr:rowOff>
    </xdr:from>
    <xdr:ext cx="762000" cy="259045"/>
    <xdr:sp macro="" textlink="">
      <xdr:nvSpPr>
        <xdr:cNvPr id="286" name="テキスト ボックス 285"/>
        <xdr:cNvSpPr txBox="1"/>
      </xdr:nvSpPr>
      <xdr:spPr>
        <a:xfrm>
          <a:off x="13131800" y="151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過去、昭和</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40</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年度から昭和</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48</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年度にかけて行政需要の急速な増加に対応するために採用した職員が順次定年を迎えており、ここ数年職員が減となっている、定員適正化計画による職員の計画的な削減（平成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年度職員数</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79</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人を平成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年度までに</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人削減）計画についても目標達成が</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年遅れたが達成することができている。</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「浅川</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町</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第</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次</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振興計画</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」における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将来人口</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推計</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では</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37</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年度までに平成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年度調査時より</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10.4%</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程度</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の人口が減少すると予測しており、人口</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人当たりで比較すると今後も職員数が増加するという現象が想定される。</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しかし、平成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年度においては、町の職員平均年齢の若さが福島県内でも上位であることもあり、</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業務の多様化、権限委譲などによる業務量の増加も見据えながら、適切な定員管理に努める</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必要がある。</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6" name="直線コネクタ 315"/>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7"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8" name="直線コネクタ 317"/>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9"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20" name="直線コネクタ 319"/>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153416</xdr:rowOff>
    </xdr:from>
    <xdr:to>
      <xdr:col>24</xdr:col>
      <xdr:colOff>558800</xdr:colOff>
      <xdr:row>60</xdr:row>
      <xdr:rowOff>12531</xdr:rowOff>
    </xdr:to>
    <xdr:cxnSp macro="">
      <xdr:nvCxnSpPr>
        <xdr:cNvPr id="321" name="直線コネクタ 320"/>
        <xdr:cNvCxnSpPr/>
      </xdr:nvCxnSpPr>
      <xdr:spPr>
        <a:xfrm>
          <a:off x="16179800" y="10268966"/>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2"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3" name="フローチャート : 判断 322"/>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153416</xdr:rowOff>
    </xdr:from>
    <xdr:to>
      <xdr:col>23</xdr:col>
      <xdr:colOff>406400</xdr:colOff>
      <xdr:row>59</xdr:row>
      <xdr:rowOff>158242</xdr:rowOff>
    </xdr:to>
    <xdr:cxnSp macro="">
      <xdr:nvCxnSpPr>
        <xdr:cNvPr id="324" name="直線コネクタ 323"/>
        <xdr:cNvCxnSpPr/>
      </xdr:nvCxnSpPr>
      <xdr:spPr>
        <a:xfrm flipV="1">
          <a:off x="15290800" y="102689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5" name="フローチャート : 判断 324"/>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6" name="テキスト ボックス 325"/>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130894</xdr:rowOff>
    </xdr:from>
    <xdr:to>
      <xdr:col>22</xdr:col>
      <xdr:colOff>203200</xdr:colOff>
      <xdr:row>59</xdr:row>
      <xdr:rowOff>158242</xdr:rowOff>
    </xdr:to>
    <xdr:cxnSp macro="">
      <xdr:nvCxnSpPr>
        <xdr:cNvPr id="327" name="直線コネクタ 326"/>
        <xdr:cNvCxnSpPr/>
      </xdr:nvCxnSpPr>
      <xdr:spPr>
        <a:xfrm>
          <a:off x="14401800" y="10246444"/>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8" name="フローチャート : 判断 327"/>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9" name="テキスト ボックス 328"/>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130894</xdr:rowOff>
    </xdr:from>
    <xdr:to>
      <xdr:col>21</xdr:col>
      <xdr:colOff>0</xdr:colOff>
      <xdr:row>59</xdr:row>
      <xdr:rowOff>130894</xdr:rowOff>
    </xdr:to>
    <xdr:cxnSp macro="">
      <xdr:nvCxnSpPr>
        <xdr:cNvPr id="330" name="直線コネクタ 329"/>
        <xdr:cNvCxnSpPr/>
      </xdr:nvCxnSpPr>
      <xdr:spPr>
        <a:xfrm>
          <a:off x="13512800" y="10246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31" name="フローチャート : 判断 330"/>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2" name="テキスト ボックス 331"/>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3" name="フローチャート : 判断 332"/>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4" name="テキスト ボックス 333"/>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133181</xdr:rowOff>
    </xdr:from>
    <xdr:to>
      <xdr:col>24</xdr:col>
      <xdr:colOff>609600</xdr:colOff>
      <xdr:row>60</xdr:row>
      <xdr:rowOff>63331</xdr:rowOff>
    </xdr:to>
    <xdr:sp macro="" textlink="">
      <xdr:nvSpPr>
        <xdr:cNvPr id="340" name="円/楕円 339"/>
        <xdr:cNvSpPr/>
      </xdr:nvSpPr>
      <xdr:spPr>
        <a:xfrm>
          <a:off x="16967200" y="102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54458</xdr:rowOff>
    </xdr:from>
    <xdr:ext cx="762000" cy="259045"/>
    <xdr:sp macro="" textlink="">
      <xdr:nvSpPr>
        <xdr:cNvPr id="341" name="定員管理の状況該当値テキスト"/>
        <xdr:cNvSpPr txBox="1"/>
      </xdr:nvSpPr>
      <xdr:spPr>
        <a:xfrm>
          <a:off x="17106900" y="1017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102616</xdr:rowOff>
    </xdr:from>
    <xdr:to>
      <xdr:col>23</xdr:col>
      <xdr:colOff>457200</xdr:colOff>
      <xdr:row>60</xdr:row>
      <xdr:rowOff>32766</xdr:rowOff>
    </xdr:to>
    <xdr:sp macro="" textlink="">
      <xdr:nvSpPr>
        <xdr:cNvPr id="342" name="円/楕円 341"/>
        <xdr:cNvSpPr/>
      </xdr:nvSpPr>
      <xdr:spPr>
        <a:xfrm>
          <a:off x="16129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42943</xdr:rowOff>
    </xdr:from>
    <xdr:ext cx="736600" cy="259045"/>
    <xdr:sp macro="" textlink="">
      <xdr:nvSpPr>
        <xdr:cNvPr id="343" name="テキスト ボックス 342"/>
        <xdr:cNvSpPr txBox="1"/>
      </xdr:nvSpPr>
      <xdr:spPr>
        <a:xfrm>
          <a:off x="15798800" y="99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107442</xdr:rowOff>
    </xdr:from>
    <xdr:to>
      <xdr:col>22</xdr:col>
      <xdr:colOff>254000</xdr:colOff>
      <xdr:row>60</xdr:row>
      <xdr:rowOff>37592</xdr:rowOff>
    </xdr:to>
    <xdr:sp macro="" textlink="">
      <xdr:nvSpPr>
        <xdr:cNvPr id="344" name="円/楕円 343"/>
        <xdr:cNvSpPr/>
      </xdr:nvSpPr>
      <xdr:spPr>
        <a:xfrm>
          <a:off x="15240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47769</xdr:rowOff>
    </xdr:from>
    <xdr:ext cx="762000" cy="259045"/>
    <xdr:sp macro="" textlink="">
      <xdr:nvSpPr>
        <xdr:cNvPr id="345" name="テキスト ボックス 344"/>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80094</xdr:rowOff>
    </xdr:from>
    <xdr:to>
      <xdr:col>21</xdr:col>
      <xdr:colOff>50800</xdr:colOff>
      <xdr:row>60</xdr:row>
      <xdr:rowOff>10244</xdr:rowOff>
    </xdr:to>
    <xdr:sp macro="" textlink="">
      <xdr:nvSpPr>
        <xdr:cNvPr id="346" name="円/楕円 345"/>
        <xdr:cNvSpPr/>
      </xdr:nvSpPr>
      <xdr:spPr>
        <a:xfrm>
          <a:off x="14351000" y="101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20421</xdr:rowOff>
    </xdr:from>
    <xdr:ext cx="762000" cy="259045"/>
    <xdr:sp macro="" textlink="">
      <xdr:nvSpPr>
        <xdr:cNvPr id="347" name="テキスト ボックス 346"/>
        <xdr:cNvSpPr txBox="1"/>
      </xdr:nvSpPr>
      <xdr:spPr>
        <a:xfrm>
          <a:off x="14020800" y="996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80094</xdr:rowOff>
    </xdr:from>
    <xdr:to>
      <xdr:col>19</xdr:col>
      <xdr:colOff>533400</xdr:colOff>
      <xdr:row>60</xdr:row>
      <xdr:rowOff>10244</xdr:rowOff>
    </xdr:to>
    <xdr:sp macro="" textlink="">
      <xdr:nvSpPr>
        <xdr:cNvPr id="348" name="円/楕円 347"/>
        <xdr:cNvSpPr/>
      </xdr:nvSpPr>
      <xdr:spPr>
        <a:xfrm>
          <a:off x="13462000" y="101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20421</xdr:rowOff>
    </xdr:from>
    <xdr:ext cx="762000" cy="259045"/>
    <xdr:sp macro="" textlink="">
      <xdr:nvSpPr>
        <xdr:cNvPr id="349" name="テキスト ボックス 348"/>
        <xdr:cNvSpPr txBox="1"/>
      </xdr:nvSpPr>
      <xdr:spPr>
        <a:xfrm>
          <a:off x="13131800" y="996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　分子となる元利償還金の額が、臨時地方道債</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等</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9</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件の償還終了により減となった。石川管内特別養護老人ホーム建設に伴う元金償還についても減となり、実質公債費比率は前年度比で</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ポイントの減となった、地方債については年々償還額が減少し、実質公債費比率は毎年減となっている。しかし現在の借入分の償還額については毎年減少するが、一部事務組合において、ごみ焼却施設、し尿処理施設の老朽化による改善工事が今後必要となってくるため、事業の借入等による負担金の増額が今後予想される。また</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現在事業を進めている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、幼保一体化施設整備事業</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に伴う</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地方債の借入れ、更には下水道第</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期事業</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実施</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に伴う</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元利償還金の増が見込まれるが、「</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浅川町第</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次</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振興計画」のもと、地域の住民ニーズに的確に対応した事業の選択と、起債に大きく頼ることのない身の丈にあった財政運営に努める。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6" name="直線コネクタ 375"/>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7"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8" name="直線コネクタ 377"/>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9"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80" name="直線コネクタ 379"/>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160528</xdr:rowOff>
    </xdr:to>
    <xdr:cxnSp macro="">
      <xdr:nvCxnSpPr>
        <xdr:cNvPr id="381" name="直線コネクタ 380"/>
        <xdr:cNvCxnSpPr/>
      </xdr:nvCxnSpPr>
      <xdr:spPr>
        <a:xfrm flipV="1">
          <a:off x="16179800" y="720699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2"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3" name="フローチャート :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160528</xdr:rowOff>
    </xdr:from>
    <xdr:to>
      <xdr:col>23</xdr:col>
      <xdr:colOff>406400</xdr:colOff>
      <xdr:row>43</xdr:row>
      <xdr:rowOff>124206</xdr:rowOff>
    </xdr:to>
    <xdr:cxnSp macro="">
      <xdr:nvCxnSpPr>
        <xdr:cNvPr id="384" name="直線コネクタ 383"/>
        <xdr:cNvCxnSpPr/>
      </xdr:nvCxnSpPr>
      <xdr:spPr>
        <a:xfrm flipV="1">
          <a:off x="15290800" y="73614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5" name="フローチャート : 判断 384"/>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6" name="テキスト ボックス 385"/>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124206</xdr:rowOff>
    </xdr:from>
    <xdr:to>
      <xdr:col>22</xdr:col>
      <xdr:colOff>203200</xdr:colOff>
      <xdr:row>44</xdr:row>
      <xdr:rowOff>49276</xdr:rowOff>
    </xdr:to>
    <xdr:cxnSp macro="">
      <xdr:nvCxnSpPr>
        <xdr:cNvPr id="387" name="直線コネクタ 386"/>
        <xdr:cNvCxnSpPr/>
      </xdr:nvCxnSpPr>
      <xdr:spPr>
        <a:xfrm flipV="1">
          <a:off x="14401800" y="74965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8" name="フローチャート : 判断 387"/>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9" name="テキスト ボックス 388"/>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49276</xdr:rowOff>
    </xdr:from>
    <xdr:to>
      <xdr:col>21</xdr:col>
      <xdr:colOff>0</xdr:colOff>
      <xdr:row>45</xdr:row>
      <xdr:rowOff>12954</xdr:rowOff>
    </xdr:to>
    <xdr:cxnSp macro="">
      <xdr:nvCxnSpPr>
        <xdr:cNvPr id="390" name="直線コネクタ 389"/>
        <xdr:cNvCxnSpPr/>
      </xdr:nvCxnSpPr>
      <xdr:spPr>
        <a:xfrm flipV="1">
          <a:off x="13512800" y="75930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91" name="フローチャート : 判断 390"/>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2" name="テキスト ボックス 391"/>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3" name="フローチャート : 判断 392"/>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94" name="テキスト ボックス 393"/>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126746</xdr:rowOff>
    </xdr:from>
    <xdr:to>
      <xdr:col>24</xdr:col>
      <xdr:colOff>609600</xdr:colOff>
      <xdr:row>42</xdr:row>
      <xdr:rowOff>56896</xdr:rowOff>
    </xdr:to>
    <xdr:sp macro="" textlink="">
      <xdr:nvSpPr>
        <xdr:cNvPr id="400" name="円/楕円 399"/>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98823</xdr:rowOff>
    </xdr:from>
    <xdr:ext cx="762000" cy="259045"/>
    <xdr:sp macro="" textlink="">
      <xdr:nvSpPr>
        <xdr:cNvPr id="401"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109728</xdr:rowOff>
    </xdr:from>
    <xdr:to>
      <xdr:col>23</xdr:col>
      <xdr:colOff>457200</xdr:colOff>
      <xdr:row>43</xdr:row>
      <xdr:rowOff>39878</xdr:rowOff>
    </xdr:to>
    <xdr:sp macro="" textlink="">
      <xdr:nvSpPr>
        <xdr:cNvPr id="402" name="円/楕円 401"/>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24655</xdr:rowOff>
    </xdr:from>
    <xdr:ext cx="736600" cy="259045"/>
    <xdr:sp macro="" textlink="">
      <xdr:nvSpPr>
        <xdr:cNvPr id="403" name="テキスト ボックス 402"/>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73406</xdr:rowOff>
    </xdr:from>
    <xdr:to>
      <xdr:col>22</xdr:col>
      <xdr:colOff>254000</xdr:colOff>
      <xdr:row>44</xdr:row>
      <xdr:rowOff>3556</xdr:rowOff>
    </xdr:to>
    <xdr:sp macro="" textlink="">
      <xdr:nvSpPr>
        <xdr:cNvPr id="404" name="円/楕円 403"/>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159783</xdr:rowOff>
    </xdr:from>
    <xdr:ext cx="762000" cy="259045"/>
    <xdr:sp macro="" textlink="">
      <xdr:nvSpPr>
        <xdr:cNvPr id="405" name="テキスト ボックス 404"/>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169926</xdr:rowOff>
    </xdr:from>
    <xdr:to>
      <xdr:col>21</xdr:col>
      <xdr:colOff>50800</xdr:colOff>
      <xdr:row>44</xdr:row>
      <xdr:rowOff>100076</xdr:rowOff>
    </xdr:to>
    <xdr:sp macro="" textlink="">
      <xdr:nvSpPr>
        <xdr:cNvPr id="406" name="円/楕円 405"/>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84853</xdr:rowOff>
    </xdr:from>
    <xdr:ext cx="762000" cy="259045"/>
    <xdr:sp macro="" textlink="">
      <xdr:nvSpPr>
        <xdr:cNvPr id="407" name="テキスト ボックス 406"/>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133604</xdr:rowOff>
    </xdr:from>
    <xdr:to>
      <xdr:col>19</xdr:col>
      <xdr:colOff>533400</xdr:colOff>
      <xdr:row>45</xdr:row>
      <xdr:rowOff>63754</xdr:rowOff>
    </xdr:to>
    <xdr:sp macro="" textlink="">
      <xdr:nvSpPr>
        <xdr:cNvPr id="408" name="円/楕円 407"/>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48531</xdr:rowOff>
    </xdr:from>
    <xdr:ext cx="762000" cy="259045"/>
    <xdr:sp macro="" textlink="">
      <xdr:nvSpPr>
        <xdr:cNvPr id="409" name="テキスト ボックス 408"/>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将来負担率については、</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地方債現在高のうち</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臨時地方道事業債が</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14.1%</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と将来負担額の</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7.4%</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を占めているが、今後借入</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償還期間の終了</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に伴い年々減少する見込みである。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臨時財政対策債については、現在</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67.5%</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と将来負担額の</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35.5%</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を占めている。債務負担行為に基づく支出予定額では、森林総合研究所土地改良事業負担金が平成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年度で終了し、特別養護老人ホーム建設に伴う借入金の償還も今後終了していくため減が見込まれる。</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これらにあわせ、分子である充当可能基金の充当見直しにより対前年比</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27.0</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ポイントと大きく減となった。今後は、</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公営企業債等に</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おいて</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、特定環境公共下水道事業の第</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期整備区域の工事が進められてい</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おり、平成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30</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年度から</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年間は償還のピークが生じる見込みである。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組合等負担等見込額については、石川地方生活環境施設組合の地方債償還元金は減少しているが、ごみ焼却施設・し尿処理施設の老朽化による改修工事等が必要となってくるため、事業の借入等による負担金の増額が予想される。</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また、現在事業を進めている幼保一体化施設整備事業に伴い、将来負担額及び率ともに増加する見込みである。</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6" name="直線コネクタ 435"/>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7"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8" name="直線コネクタ 437"/>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78791</xdr:rowOff>
    </xdr:from>
    <xdr:to>
      <xdr:col>24</xdr:col>
      <xdr:colOff>558800</xdr:colOff>
      <xdr:row>15</xdr:row>
      <xdr:rowOff>167945</xdr:rowOff>
    </xdr:to>
    <xdr:cxnSp macro="">
      <xdr:nvCxnSpPr>
        <xdr:cNvPr id="441" name="直線コネクタ 440"/>
        <xdr:cNvCxnSpPr/>
      </xdr:nvCxnSpPr>
      <xdr:spPr>
        <a:xfrm flipV="1">
          <a:off x="16179800" y="2479091"/>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3" name="フローチャート : 判断 442"/>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167945</xdr:rowOff>
    </xdr:from>
    <xdr:to>
      <xdr:col>23</xdr:col>
      <xdr:colOff>406400</xdr:colOff>
      <xdr:row>16</xdr:row>
      <xdr:rowOff>17729</xdr:rowOff>
    </xdr:to>
    <xdr:cxnSp macro="">
      <xdr:nvCxnSpPr>
        <xdr:cNvPr id="444" name="直線コネクタ 443"/>
        <xdr:cNvCxnSpPr/>
      </xdr:nvCxnSpPr>
      <xdr:spPr>
        <a:xfrm flipV="1">
          <a:off x="15290800" y="2739695"/>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5" name="フローチャート : 判断 444"/>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6" name="テキスト ボックス 445"/>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17729</xdr:rowOff>
    </xdr:from>
    <xdr:to>
      <xdr:col>22</xdr:col>
      <xdr:colOff>203200</xdr:colOff>
      <xdr:row>17</xdr:row>
      <xdr:rowOff>3607</xdr:rowOff>
    </xdr:to>
    <xdr:cxnSp macro="">
      <xdr:nvCxnSpPr>
        <xdr:cNvPr id="447" name="直線コネクタ 446"/>
        <xdr:cNvCxnSpPr/>
      </xdr:nvCxnSpPr>
      <xdr:spPr>
        <a:xfrm flipV="1">
          <a:off x="14401800" y="2760929"/>
          <a:ext cx="889000" cy="15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8" name="フローチャート : 判断 447"/>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9" name="テキスト ボックス 448"/>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3607</xdr:rowOff>
    </xdr:from>
    <xdr:to>
      <xdr:col>21</xdr:col>
      <xdr:colOff>0</xdr:colOff>
      <xdr:row>17</xdr:row>
      <xdr:rowOff>60554</xdr:rowOff>
    </xdr:to>
    <xdr:cxnSp macro="">
      <xdr:nvCxnSpPr>
        <xdr:cNvPr id="450" name="直線コネクタ 449"/>
        <xdr:cNvCxnSpPr/>
      </xdr:nvCxnSpPr>
      <xdr:spPr>
        <a:xfrm flipV="1">
          <a:off x="13512800" y="2918257"/>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51" name="フローチャート : 判断 450"/>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52" name="テキスト ボックス 451"/>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3" name="フローチャート : 判断 452"/>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4" name="テキスト ボックス 453"/>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27991</xdr:rowOff>
    </xdr:from>
    <xdr:to>
      <xdr:col>24</xdr:col>
      <xdr:colOff>609600</xdr:colOff>
      <xdr:row>14</xdr:row>
      <xdr:rowOff>129591</xdr:rowOff>
    </xdr:to>
    <xdr:sp macro="" textlink="">
      <xdr:nvSpPr>
        <xdr:cNvPr id="460" name="円/楕円 459"/>
        <xdr:cNvSpPr/>
      </xdr:nvSpPr>
      <xdr:spPr>
        <a:xfrm>
          <a:off x="16967200" y="2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76268</xdr:rowOff>
    </xdr:from>
    <xdr:ext cx="762000" cy="259045"/>
    <xdr:sp macro="" textlink="">
      <xdr:nvSpPr>
        <xdr:cNvPr id="461" name="将来負担の状況該当値テキスト"/>
        <xdr:cNvSpPr txBox="1"/>
      </xdr:nvSpPr>
      <xdr:spPr>
        <a:xfrm>
          <a:off x="17106900" y="247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117145</xdr:rowOff>
    </xdr:from>
    <xdr:to>
      <xdr:col>23</xdr:col>
      <xdr:colOff>457200</xdr:colOff>
      <xdr:row>16</xdr:row>
      <xdr:rowOff>47295</xdr:rowOff>
    </xdr:to>
    <xdr:sp macro="" textlink="">
      <xdr:nvSpPr>
        <xdr:cNvPr id="462" name="円/楕円 461"/>
        <xdr:cNvSpPr/>
      </xdr:nvSpPr>
      <xdr:spPr>
        <a:xfrm>
          <a:off x="16129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32072</xdr:rowOff>
    </xdr:from>
    <xdr:ext cx="736600" cy="259045"/>
    <xdr:sp macro="" textlink="">
      <xdr:nvSpPr>
        <xdr:cNvPr id="463" name="テキスト ボックス 462"/>
        <xdr:cNvSpPr txBox="1"/>
      </xdr:nvSpPr>
      <xdr:spPr>
        <a:xfrm>
          <a:off x="15798800" y="277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138379</xdr:rowOff>
    </xdr:from>
    <xdr:to>
      <xdr:col>22</xdr:col>
      <xdr:colOff>254000</xdr:colOff>
      <xdr:row>16</xdr:row>
      <xdr:rowOff>68529</xdr:rowOff>
    </xdr:to>
    <xdr:sp macro="" textlink="">
      <xdr:nvSpPr>
        <xdr:cNvPr id="464" name="円/楕円 463"/>
        <xdr:cNvSpPr/>
      </xdr:nvSpPr>
      <xdr:spPr>
        <a:xfrm>
          <a:off x="15240000" y="27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53306</xdr:rowOff>
    </xdr:from>
    <xdr:ext cx="762000" cy="259045"/>
    <xdr:sp macro="" textlink="">
      <xdr:nvSpPr>
        <xdr:cNvPr id="465" name="テキスト ボックス 464"/>
        <xdr:cNvSpPr txBox="1"/>
      </xdr:nvSpPr>
      <xdr:spPr>
        <a:xfrm>
          <a:off x="14909800" y="279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124257</xdr:rowOff>
    </xdr:from>
    <xdr:to>
      <xdr:col>21</xdr:col>
      <xdr:colOff>50800</xdr:colOff>
      <xdr:row>17</xdr:row>
      <xdr:rowOff>54407</xdr:rowOff>
    </xdr:to>
    <xdr:sp macro="" textlink="">
      <xdr:nvSpPr>
        <xdr:cNvPr id="466" name="円/楕円 465"/>
        <xdr:cNvSpPr/>
      </xdr:nvSpPr>
      <xdr:spPr>
        <a:xfrm>
          <a:off x="14351000" y="28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39184</xdr:rowOff>
    </xdr:from>
    <xdr:ext cx="762000" cy="259045"/>
    <xdr:sp macro="" textlink="">
      <xdr:nvSpPr>
        <xdr:cNvPr id="467" name="テキスト ボックス 466"/>
        <xdr:cNvSpPr txBox="1"/>
      </xdr:nvSpPr>
      <xdr:spPr>
        <a:xfrm>
          <a:off x="14020800" y="29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9754</xdr:rowOff>
    </xdr:from>
    <xdr:to>
      <xdr:col>19</xdr:col>
      <xdr:colOff>533400</xdr:colOff>
      <xdr:row>17</xdr:row>
      <xdr:rowOff>111354</xdr:rowOff>
    </xdr:to>
    <xdr:sp macro="" textlink="">
      <xdr:nvSpPr>
        <xdr:cNvPr id="468" name="円/楕円 467"/>
        <xdr:cNvSpPr/>
      </xdr:nvSpPr>
      <xdr:spPr>
        <a:xfrm>
          <a:off x="13462000" y="29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96131</xdr:rowOff>
    </xdr:from>
    <xdr:ext cx="762000" cy="259045"/>
    <xdr:sp macro="" textlink="">
      <xdr:nvSpPr>
        <xdr:cNvPr id="469" name="テキスト ボックス 468"/>
        <xdr:cNvSpPr txBox="1"/>
      </xdr:nvSpPr>
      <xdr:spPr>
        <a:xfrm>
          <a:off x="13131800" y="30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5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定員適正化計画による職員の計画的な削減（平成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16</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年度職員数</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79</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人を平成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年度までに</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人削減）計画については目標達成が１年遅れたが達成することができた。今後も経常経費の抑制のため現在策定を検討している「集中改革プラン」により目標を掲げ実行していく。類似団体平均と比較すると人件費に係る経常収支比率は低くなってきており、過去の高水準の給与体系にいた</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50</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歳を越える職員が順次定年を迎え、人件費が削減されている。平成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年度から段階的に減って</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おり、平成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年度では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ポイント増となっているが、平成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年度の給与減額措置からの通常ベースによる増であり、平成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年度との比較においては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0.2</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ポイント下回っており、平成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年度では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1.1</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ポイントの減となっている。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今後も行財政改革への取り組みを通じて人件費の削減に努める。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58420</xdr:rowOff>
    </xdr:to>
    <xdr:cxnSp macro="">
      <xdr:nvCxnSpPr>
        <xdr:cNvPr id="66" name="直線コネクタ 65"/>
        <xdr:cNvCxnSpPr/>
      </xdr:nvCxnSpPr>
      <xdr:spPr>
        <a:xfrm flipV="1">
          <a:off x="3987800" y="6146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58420</xdr:rowOff>
    </xdr:to>
    <xdr:cxnSp macro="">
      <xdr:nvCxnSpPr>
        <xdr:cNvPr id="69" name="直線コネクタ 68"/>
        <xdr:cNvCxnSpPr/>
      </xdr:nvCxnSpPr>
      <xdr:spPr>
        <a:xfrm>
          <a:off x="3098800" y="617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73660</xdr:rowOff>
    </xdr:to>
    <xdr:cxnSp macro="">
      <xdr:nvCxnSpPr>
        <xdr:cNvPr id="72" name="直線コネクタ 71"/>
        <xdr:cNvCxnSpPr/>
      </xdr:nvCxnSpPr>
      <xdr:spPr>
        <a:xfrm flipV="1">
          <a:off x="2209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36</xdr:row>
      <xdr:rowOff>157480</xdr:rowOff>
    </xdr:to>
    <xdr:cxnSp macro="">
      <xdr:nvCxnSpPr>
        <xdr:cNvPr id="75" name="直線コネクタ 74"/>
        <xdr:cNvCxnSpPr/>
      </xdr:nvCxnSpPr>
      <xdr:spPr>
        <a:xfrm flipV="1">
          <a:off x="1320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5" name="円/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7" name="円/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95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物件費に係る経常収支比率が類似団体平均と比較すると平均を</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ポイント上回っており、対前年比では</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0.8</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している。</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年度については、</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子育て関連計画策定業務や、社会保障・税番号制度関連</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のシステム改修</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費用</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、浅川町第</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次振興計画策定業務費用等の新規なる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経費が大きな</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増の</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要因になってい</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たが、平成</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年度においても社会保障・税番号制度関連のシステム改修費用、浅川町第</a:t>
          </a:r>
          <a:r>
            <a:rPr kumimoji="0" lang="en-US" altLang="ja-JP" sz="95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en-US" sz="950" b="0" i="0" u="none" strike="noStrike" kern="0" cap="none" spc="0" normalizeH="0" baseline="0" noProof="0">
              <a:ln>
                <a:noFill/>
              </a:ln>
              <a:solidFill>
                <a:sysClr val="windowText" lastClr="000000"/>
              </a:solidFill>
              <a:effectLst/>
              <a:uLnTx/>
              <a:uFillTx/>
              <a:latin typeface="+mn-lt"/>
              <a:ea typeface="+mn-ea"/>
              <a:cs typeface="+mn-cs"/>
            </a:rPr>
            <a:t>次振興計画策定業務費用が継続し、固定資産台帳整備業務等の新規事業もあり、対前年比では減少しているが、類似団体との比較では上回っている状況である。</a:t>
          </a:r>
          <a:r>
            <a:rPr kumimoji="0" lang="ja-JP" altLang="ja-JP" sz="950" b="0" i="0" u="none" strike="noStrike" kern="0" cap="none" spc="0" normalizeH="0" baseline="0" noProof="0">
              <a:ln>
                <a:noFill/>
              </a:ln>
              <a:solidFill>
                <a:sysClr val="windowText" lastClr="000000"/>
              </a:solidFill>
              <a:effectLst/>
              <a:uLnTx/>
              <a:uFillTx/>
              <a:latin typeface="+mn-lt"/>
              <a:ea typeface="+mn-ea"/>
              <a:cs typeface="+mn-cs"/>
            </a:rPr>
            <a:t>光熱水費や燃料費等の需用費も毎年増加しているほか、電算処理委託料、賃借料等についても増加傾向にあるため調達方法等も検討し、経常収支比率を注視しながら経費節減に努める。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85090</xdr:rowOff>
    </xdr:to>
    <xdr:cxnSp macro="">
      <xdr:nvCxnSpPr>
        <xdr:cNvPr id="127" name="直線コネクタ 126"/>
        <xdr:cNvCxnSpPr/>
      </xdr:nvCxnSpPr>
      <xdr:spPr>
        <a:xfrm flipV="1">
          <a:off x="15671800" y="2938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85090</xdr:rowOff>
    </xdr:to>
    <xdr:cxnSp macro="">
      <xdr:nvCxnSpPr>
        <xdr:cNvPr id="130" name="直線コネクタ 129"/>
        <xdr:cNvCxnSpPr/>
      </xdr:nvCxnSpPr>
      <xdr:spPr>
        <a:xfrm>
          <a:off x="14782800" y="2893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16</xdr:row>
      <xdr:rowOff>149860</xdr:rowOff>
    </xdr:to>
    <xdr:cxnSp macro="">
      <xdr:nvCxnSpPr>
        <xdr:cNvPr id="133" name="直線コネクタ 132"/>
        <xdr:cNvCxnSpPr/>
      </xdr:nvCxnSpPr>
      <xdr:spPr>
        <a:xfrm>
          <a:off x="13893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111760</xdr:rowOff>
    </xdr:to>
    <xdr:cxnSp macro="">
      <xdr:nvCxnSpPr>
        <xdr:cNvPr id="136" name="直線コネクタ 135"/>
        <xdr:cNvCxnSpPr/>
      </xdr:nvCxnSpPr>
      <xdr:spPr>
        <a:xfrm>
          <a:off x="13004800" y="276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6" name="円/楕円 145"/>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7"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34290</xdr:rowOff>
    </xdr:from>
    <xdr:to>
      <xdr:col>22</xdr:col>
      <xdr:colOff>615950</xdr:colOff>
      <xdr:row>17</xdr:row>
      <xdr:rowOff>135890</xdr:rowOff>
    </xdr:to>
    <xdr:sp macro="" textlink="">
      <xdr:nvSpPr>
        <xdr:cNvPr id="148" name="円/楕円 147"/>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49" name="テキスト ボックス 148"/>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50" name="円/楕円 149"/>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51" name="テキスト ボックス 150"/>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2" name="円/楕円 151"/>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3" name="テキスト ボックス 152"/>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4" name="円/楕円 153"/>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5" name="テキスト ボックス 154"/>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扶助費に係る経常収支比率は、対昨年比</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0.1</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ポイントの減とほぼ横ばいである。類似団体平均と比較すると</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ポイントを上回っていおり、要因としては、乳幼児・子ども医療費の無料化について</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18</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歳以下まで拡充していること、また各種障害者サービス、</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高齢者</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の温泉宿泊費用負担等の増額、児童福祉費の額が膨らんでいることなどが挙げられる。これは子育て支援や福祉の町の推進、定住促進などを町の施策として進めているためである。その中にあっても、各種手当への特別加算等の見直しを進めていくなどメリハリをつけ扶助費の上昇傾向に歯止めをかけるよう努める。</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31750</xdr:rowOff>
    </xdr:to>
    <xdr:cxnSp macro="">
      <xdr:nvCxnSpPr>
        <xdr:cNvPr id="188" name="直線コネクタ 187"/>
        <xdr:cNvCxnSpPr/>
      </xdr:nvCxnSpPr>
      <xdr:spPr>
        <a:xfrm flipV="1">
          <a:off x="3987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50800</xdr:rowOff>
    </xdr:to>
    <xdr:cxnSp macro="">
      <xdr:nvCxnSpPr>
        <xdr:cNvPr id="191" name="直線コネクタ 190"/>
        <xdr:cNvCxnSpPr/>
      </xdr:nvCxnSpPr>
      <xdr:spPr>
        <a:xfrm flipV="1">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69850</xdr:rowOff>
    </xdr:to>
    <xdr:cxnSp macro="">
      <xdr:nvCxnSpPr>
        <xdr:cNvPr id="194" name="直線コネクタ 193"/>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57</xdr:row>
      <xdr:rowOff>69850</xdr:rowOff>
    </xdr:to>
    <xdr:cxnSp macro="">
      <xdr:nvCxnSpPr>
        <xdr:cNvPr id="197" name="直線コネクタ 196"/>
        <xdr:cNvCxnSpPr/>
      </xdr:nvCxnSpPr>
      <xdr:spPr>
        <a:xfrm>
          <a:off x="1320800" y="965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7" name="円/楕円 206"/>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8"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9" name="円/楕円 208"/>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10" name="テキスト ボックス 20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11" name="円/楕円 210"/>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2" name="テキスト ボックス 211"/>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3" name="円/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5" name="円/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対前年比で</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0.7</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している。</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これは、国民健康保険事業会計、介護保険事業会計への繰出金は減となったものの、下水道事業会計、後期高齢者医療事業会計等への繰出金が増となったためである。</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類似団体</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との比較においては、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0.6</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ポイント下回っている。単年での繰出金の増減はあるものの、</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国民健康保険事業等</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つの会計への繰出金は年々増加</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傾向にあり</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、今後も高齢化率の上昇による増加が懸念される。また、下水道事業の実施に伴う公債費分の繰出金の増加</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見込まれるため、繰出</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金</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にかかる経費について注視し抑制に心がける。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119380</xdr:rowOff>
    </xdr:to>
    <xdr:cxnSp macro="">
      <xdr:nvCxnSpPr>
        <xdr:cNvPr id="249" name="直線コネクタ 248"/>
        <xdr:cNvCxnSpPr/>
      </xdr:nvCxnSpPr>
      <xdr:spPr>
        <a:xfrm>
          <a:off x="15671800" y="9667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96520</xdr:rowOff>
    </xdr:to>
    <xdr:cxnSp macro="">
      <xdr:nvCxnSpPr>
        <xdr:cNvPr id="252" name="直線コネクタ 251"/>
        <xdr:cNvCxnSpPr/>
      </xdr:nvCxnSpPr>
      <xdr:spPr>
        <a:xfrm flipV="1">
          <a:off x="14782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96520</xdr:rowOff>
    </xdr:to>
    <xdr:cxnSp macro="">
      <xdr:nvCxnSpPr>
        <xdr:cNvPr id="255" name="直線コネクタ 254"/>
        <xdr:cNvCxnSpPr/>
      </xdr:nvCxnSpPr>
      <xdr:spPr>
        <a:xfrm>
          <a:off x="13893800" y="9606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5080</xdr:rowOff>
    </xdr:to>
    <xdr:cxnSp macro="">
      <xdr:nvCxnSpPr>
        <xdr:cNvPr id="258" name="直線コネクタ 257"/>
        <xdr:cNvCxnSpPr/>
      </xdr:nvCxnSpPr>
      <xdr:spPr>
        <a:xfrm>
          <a:off x="13004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0" name="テキスト ボックス 259"/>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8" name="円/楕円 267"/>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9"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0" name="円/楕円 269"/>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1" name="テキスト ボックス 270"/>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2" name="円/楕円 271"/>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73" name="テキスト ボックス 272"/>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4" name="円/楕円 273"/>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5" name="テキスト ボックス 274"/>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6" name="円/楕円 275"/>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7" name="テキスト ボックス 276"/>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対前年比で</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している。</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増加の要因としては、地方創生事業によるプレミアム商品券発行事業の補助費の皆増が大きい。そのほか上水道事業への補助費、</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石川地方生活環境施設組合への</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負担金、中山間地域直接支払交付金、多面的機能支払交付金、須賀川地方広域消防組合への負担金が補助費を大きく占めている。平成</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年度では類似団体を</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0.4</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ポイント上回っており、町の</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各種団体</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への補助金は増加傾向にあるため、今後は補助金を交付するのが適当な事業を行っているのかなど</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明確な基準を設け</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見直しや廃止の検討を進め、</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補助金</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の抑制を図っていく</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37</xdr:row>
      <xdr:rowOff>14986</xdr:rowOff>
    </xdr:to>
    <xdr:cxnSp macro="">
      <xdr:nvCxnSpPr>
        <xdr:cNvPr id="307" name="直線コネクタ 306"/>
        <xdr:cNvCxnSpPr/>
      </xdr:nvCxnSpPr>
      <xdr:spPr>
        <a:xfrm>
          <a:off x="15671800" y="63037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163576</xdr:rowOff>
    </xdr:to>
    <xdr:cxnSp macro="">
      <xdr:nvCxnSpPr>
        <xdr:cNvPr id="310" name="直線コネクタ 309"/>
        <xdr:cNvCxnSpPr/>
      </xdr:nvCxnSpPr>
      <xdr:spPr>
        <a:xfrm flipV="1">
          <a:off x="14782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2" name="テキスト ボックス 31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19558</xdr:rowOff>
    </xdr:to>
    <xdr:cxnSp macro="">
      <xdr:nvCxnSpPr>
        <xdr:cNvPr id="313" name="直線コネクタ 312"/>
        <xdr:cNvCxnSpPr/>
      </xdr:nvCxnSpPr>
      <xdr:spPr>
        <a:xfrm flipV="1">
          <a:off x="13893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5" name="テキスト ボックス 314"/>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74422</xdr:rowOff>
    </xdr:to>
    <xdr:cxnSp macro="">
      <xdr:nvCxnSpPr>
        <xdr:cNvPr id="316" name="直線コネクタ 315"/>
        <xdr:cNvCxnSpPr/>
      </xdr:nvCxnSpPr>
      <xdr:spPr>
        <a:xfrm flipV="1">
          <a:off x="13004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18" name="テキスト ボックス 317"/>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20" name="テキスト ボックス 319"/>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6" name="円/楕円 325"/>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27"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8" name="円/楕円 32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29" name="テキスト ボックス 328"/>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30" name="円/楕円 329"/>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31" name="テキスト ボックス 330"/>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32" name="円/楕円 331"/>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3" name="テキスト ボックス 332"/>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4" name="円/楕円 333"/>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5" name="テキスト ボックス 334"/>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公債費に係る経常収支比率は年々減少し、類似団体平均を</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ポイント下回っ</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ている</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起債の償還については平成</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年度をピークとし減少に転じ、毎年</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2,000</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万円程度減少している。これは、これまで実施した農業農村整備事業、学校教育施設整備事業、地域総合整備事業、臨時地方道整備事業等の公債費償還の終了が主な要因である。今後は、</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臨時財政対策債の償還、現在事業を進めている</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幼保一体化施設整備事業</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の償還</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、学校教育施設整備や緊急防災・減災事業</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の償還</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発生してくるため</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地方債残高</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や将来への負担等を検討しながら</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身の丈に合った</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事業を展開していく。</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37846</xdr:rowOff>
    </xdr:to>
    <xdr:cxnSp macro="">
      <xdr:nvCxnSpPr>
        <xdr:cNvPr id="365" name="直線コネクタ 364"/>
        <xdr:cNvCxnSpPr/>
      </xdr:nvCxnSpPr>
      <xdr:spPr>
        <a:xfrm flipV="1">
          <a:off x="3987800" y="131800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115570</xdr:rowOff>
    </xdr:to>
    <xdr:cxnSp macro="">
      <xdr:nvCxnSpPr>
        <xdr:cNvPr id="368" name="直線コネクタ 367"/>
        <xdr:cNvCxnSpPr/>
      </xdr:nvCxnSpPr>
      <xdr:spPr>
        <a:xfrm flipV="1">
          <a:off x="3098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124713</xdr:rowOff>
    </xdr:to>
    <xdr:cxnSp macro="">
      <xdr:nvCxnSpPr>
        <xdr:cNvPr id="371" name="直線コネクタ 370"/>
        <xdr:cNvCxnSpPr/>
      </xdr:nvCxnSpPr>
      <xdr:spPr>
        <a:xfrm flipV="1">
          <a:off x="2209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156718</xdr:rowOff>
    </xdr:to>
    <xdr:cxnSp macro="">
      <xdr:nvCxnSpPr>
        <xdr:cNvPr id="374" name="直線コネクタ 373"/>
        <xdr:cNvCxnSpPr/>
      </xdr:nvCxnSpPr>
      <xdr:spPr>
        <a:xfrm flipV="1">
          <a:off x="1320800" y="13326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4" name="円/楕円 383"/>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5"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6" name="円/楕円 385"/>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7" name="テキスト ボックス 386"/>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8" name="円/楕円 387"/>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89" name="テキスト ボックス 38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0" name="円/楕円 389"/>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91" name="テキスト ボックス 390"/>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2" name="円/楕円 391"/>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3" name="テキスト ボックス 392"/>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　公債費以外の経常収支比率は類似団体平均を</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0.8</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ポイント上回っており、対前年比において</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0.1</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減少した</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人件費では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1.1</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ポイント、扶助費では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0.1</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ポイント、物件費では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0.8</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ポイント減少しているが、補助費等においては</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1.2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ポイント、その他でも</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0.7</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ポイント増加している。</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人件費については</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減少傾向</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を見込めるが</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、高齢化率の上昇等による扶助費の増、物件費の上昇も懸念されるため、更なる事務経費の削減を行い、経常経費の抑制に努める。</a:t>
          </a:r>
          <a:endPar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78</xdr:row>
      <xdr:rowOff>76708</xdr:rowOff>
    </xdr:to>
    <xdr:cxnSp macro="">
      <xdr:nvCxnSpPr>
        <xdr:cNvPr id="424" name="直線コネクタ 423"/>
        <xdr:cNvCxnSpPr/>
      </xdr:nvCxnSpPr>
      <xdr:spPr>
        <a:xfrm flipV="1">
          <a:off x="15671800" y="13445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76708</xdr:rowOff>
    </xdr:to>
    <xdr:cxnSp macro="">
      <xdr:nvCxnSpPr>
        <xdr:cNvPr id="427" name="直線コネクタ 426"/>
        <xdr:cNvCxnSpPr/>
      </xdr:nvCxnSpPr>
      <xdr:spPr>
        <a:xfrm>
          <a:off x="14782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30987</xdr:rowOff>
    </xdr:from>
    <xdr:to>
      <xdr:col>21</xdr:col>
      <xdr:colOff>361950</xdr:colOff>
      <xdr:row>78</xdr:row>
      <xdr:rowOff>35561</xdr:rowOff>
    </xdr:to>
    <xdr:cxnSp macro="">
      <xdr:nvCxnSpPr>
        <xdr:cNvPr id="430" name="直線コネクタ 429"/>
        <xdr:cNvCxnSpPr/>
      </xdr:nvCxnSpPr>
      <xdr:spPr>
        <a:xfrm>
          <a:off x="13893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32" name="テキスト ボックス 431"/>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30987</xdr:rowOff>
    </xdr:to>
    <xdr:cxnSp macro="">
      <xdr:nvCxnSpPr>
        <xdr:cNvPr id="433" name="直線コネクタ 432"/>
        <xdr:cNvCxnSpPr/>
      </xdr:nvCxnSpPr>
      <xdr:spPr>
        <a:xfrm>
          <a:off x="13004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149114</xdr:rowOff>
    </xdr:from>
    <xdr:ext cx="762000" cy="259045"/>
    <xdr:sp macro="" textlink="">
      <xdr:nvSpPr>
        <xdr:cNvPr id="435" name="テキスト ボックス 434"/>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37" name="テキスト ボックス 436"/>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43" name="円/楕円 442"/>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44"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25908</xdr:rowOff>
    </xdr:from>
    <xdr:to>
      <xdr:col>22</xdr:col>
      <xdr:colOff>615950</xdr:colOff>
      <xdr:row>78</xdr:row>
      <xdr:rowOff>127508</xdr:rowOff>
    </xdr:to>
    <xdr:sp macro="" textlink="">
      <xdr:nvSpPr>
        <xdr:cNvPr id="445" name="円/楕円 444"/>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112285</xdr:rowOff>
    </xdr:from>
    <xdr:ext cx="736600" cy="259045"/>
    <xdr:sp macro="" textlink="">
      <xdr:nvSpPr>
        <xdr:cNvPr id="446" name="テキスト ボックス 445"/>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47" name="円/楕円 446"/>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48" name="テキスト ボックス 447"/>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151637</xdr:rowOff>
    </xdr:from>
    <xdr:to>
      <xdr:col>20</xdr:col>
      <xdr:colOff>209550</xdr:colOff>
      <xdr:row>78</xdr:row>
      <xdr:rowOff>81787</xdr:rowOff>
    </xdr:to>
    <xdr:sp macro="" textlink="">
      <xdr:nvSpPr>
        <xdr:cNvPr id="449" name="円/楕円 448"/>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50" name="テキスト ボックス 449"/>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124206</xdr:rowOff>
    </xdr:from>
    <xdr:to>
      <xdr:col>19</xdr:col>
      <xdr:colOff>6350</xdr:colOff>
      <xdr:row>78</xdr:row>
      <xdr:rowOff>54356</xdr:rowOff>
    </xdr:to>
    <xdr:sp macro="" textlink="">
      <xdr:nvSpPr>
        <xdr:cNvPr id="451" name="円/楕円 450"/>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39133</xdr:rowOff>
    </xdr:from>
    <xdr:ext cx="762000" cy="259045"/>
    <xdr:sp macro="" textlink="">
      <xdr:nvSpPr>
        <xdr:cNvPr id="452" name="テキスト ボックス 451"/>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福島県浅川町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150592</xdr:rowOff>
    </xdr:from>
    <xdr:to>
      <xdr:col>4</xdr:col>
      <xdr:colOff>1117600</xdr:colOff>
      <xdr:row>17</xdr:row>
      <xdr:rowOff>161663</xdr:rowOff>
    </xdr:to>
    <xdr:cxnSp macro="">
      <xdr:nvCxnSpPr>
        <xdr:cNvPr id="50" name="直線コネクタ 49"/>
        <xdr:cNvCxnSpPr/>
      </xdr:nvCxnSpPr>
      <xdr:spPr bwMode="auto">
        <a:xfrm>
          <a:off x="5003800" y="3112867"/>
          <a:ext cx="6477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150592</xdr:rowOff>
    </xdr:from>
    <xdr:to>
      <xdr:col>4</xdr:col>
      <xdr:colOff>469900</xdr:colOff>
      <xdr:row>18</xdr:row>
      <xdr:rowOff>12753</xdr:rowOff>
    </xdr:to>
    <xdr:cxnSp macro="">
      <xdr:nvCxnSpPr>
        <xdr:cNvPr id="53" name="直線コネクタ 52"/>
        <xdr:cNvCxnSpPr/>
      </xdr:nvCxnSpPr>
      <xdr:spPr bwMode="auto">
        <a:xfrm flipV="1">
          <a:off x="4305300" y="3112867"/>
          <a:ext cx="698500" cy="3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161740</xdr:rowOff>
    </xdr:from>
    <xdr:to>
      <xdr:col>3</xdr:col>
      <xdr:colOff>904875</xdr:colOff>
      <xdr:row>18</xdr:row>
      <xdr:rowOff>12753</xdr:rowOff>
    </xdr:to>
    <xdr:cxnSp macro="">
      <xdr:nvCxnSpPr>
        <xdr:cNvPr id="56" name="直線コネクタ 55"/>
        <xdr:cNvCxnSpPr/>
      </xdr:nvCxnSpPr>
      <xdr:spPr bwMode="auto">
        <a:xfrm>
          <a:off x="3606800" y="3124015"/>
          <a:ext cx="698500" cy="2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151155</xdr:rowOff>
    </xdr:from>
    <xdr:to>
      <xdr:col>3</xdr:col>
      <xdr:colOff>206375</xdr:colOff>
      <xdr:row>17</xdr:row>
      <xdr:rowOff>161740</xdr:rowOff>
    </xdr:to>
    <xdr:cxnSp macro="">
      <xdr:nvCxnSpPr>
        <xdr:cNvPr id="59" name="直線コネクタ 58"/>
        <xdr:cNvCxnSpPr/>
      </xdr:nvCxnSpPr>
      <xdr:spPr bwMode="auto">
        <a:xfrm>
          <a:off x="2908300" y="3113430"/>
          <a:ext cx="698500" cy="10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110863</xdr:rowOff>
    </xdr:from>
    <xdr:to>
      <xdr:col>5</xdr:col>
      <xdr:colOff>34925</xdr:colOff>
      <xdr:row>18</xdr:row>
      <xdr:rowOff>41013</xdr:rowOff>
    </xdr:to>
    <xdr:sp macro="" textlink="">
      <xdr:nvSpPr>
        <xdr:cNvPr id="69" name="円/楕円 68"/>
        <xdr:cNvSpPr/>
      </xdr:nvSpPr>
      <xdr:spPr bwMode="auto">
        <a:xfrm>
          <a:off x="5600700" y="307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82940</xdr:rowOff>
    </xdr:from>
    <xdr:ext cx="762000" cy="259045"/>
    <xdr:sp macro="" textlink="">
      <xdr:nvSpPr>
        <xdr:cNvPr id="70" name="人口1人当たり決算額の推移該当値テキスト130"/>
        <xdr:cNvSpPr txBox="1"/>
      </xdr:nvSpPr>
      <xdr:spPr>
        <a:xfrm>
          <a:off x="5740400" y="304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99792</xdr:rowOff>
    </xdr:from>
    <xdr:to>
      <xdr:col>4</xdr:col>
      <xdr:colOff>520700</xdr:colOff>
      <xdr:row>18</xdr:row>
      <xdr:rowOff>29942</xdr:rowOff>
    </xdr:to>
    <xdr:sp macro="" textlink="">
      <xdr:nvSpPr>
        <xdr:cNvPr id="71" name="円/楕円 70"/>
        <xdr:cNvSpPr/>
      </xdr:nvSpPr>
      <xdr:spPr bwMode="auto">
        <a:xfrm>
          <a:off x="4953000" y="3062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14719</xdr:rowOff>
    </xdr:from>
    <xdr:ext cx="736600" cy="259045"/>
    <xdr:sp macro="" textlink="">
      <xdr:nvSpPr>
        <xdr:cNvPr id="72" name="テキスト ボックス 71"/>
        <xdr:cNvSpPr txBox="1"/>
      </xdr:nvSpPr>
      <xdr:spPr>
        <a:xfrm>
          <a:off x="4622800" y="314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133403</xdr:rowOff>
    </xdr:from>
    <xdr:to>
      <xdr:col>3</xdr:col>
      <xdr:colOff>955675</xdr:colOff>
      <xdr:row>18</xdr:row>
      <xdr:rowOff>63553</xdr:rowOff>
    </xdr:to>
    <xdr:sp macro="" textlink="">
      <xdr:nvSpPr>
        <xdr:cNvPr id="73" name="円/楕円 72"/>
        <xdr:cNvSpPr/>
      </xdr:nvSpPr>
      <xdr:spPr bwMode="auto">
        <a:xfrm>
          <a:off x="4254500" y="309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48330</xdr:rowOff>
    </xdr:from>
    <xdr:ext cx="762000" cy="259045"/>
    <xdr:sp macro="" textlink="">
      <xdr:nvSpPr>
        <xdr:cNvPr id="74" name="テキスト ボックス 73"/>
        <xdr:cNvSpPr txBox="1"/>
      </xdr:nvSpPr>
      <xdr:spPr>
        <a:xfrm>
          <a:off x="3924300" y="318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110940</xdr:rowOff>
    </xdr:from>
    <xdr:to>
      <xdr:col>3</xdr:col>
      <xdr:colOff>257175</xdr:colOff>
      <xdr:row>18</xdr:row>
      <xdr:rowOff>41090</xdr:rowOff>
    </xdr:to>
    <xdr:sp macro="" textlink="">
      <xdr:nvSpPr>
        <xdr:cNvPr id="75" name="円/楕円 74"/>
        <xdr:cNvSpPr/>
      </xdr:nvSpPr>
      <xdr:spPr bwMode="auto">
        <a:xfrm>
          <a:off x="3556000" y="3073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25867</xdr:rowOff>
    </xdr:from>
    <xdr:ext cx="762000" cy="259045"/>
    <xdr:sp macro="" textlink="">
      <xdr:nvSpPr>
        <xdr:cNvPr id="76" name="テキスト ボックス 75"/>
        <xdr:cNvSpPr txBox="1"/>
      </xdr:nvSpPr>
      <xdr:spPr>
        <a:xfrm>
          <a:off x="3225800" y="315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100355</xdr:rowOff>
    </xdr:from>
    <xdr:to>
      <xdr:col>2</xdr:col>
      <xdr:colOff>692150</xdr:colOff>
      <xdr:row>18</xdr:row>
      <xdr:rowOff>30505</xdr:rowOff>
    </xdr:to>
    <xdr:sp macro="" textlink="">
      <xdr:nvSpPr>
        <xdr:cNvPr id="77" name="円/楕円 76"/>
        <xdr:cNvSpPr/>
      </xdr:nvSpPr>
      <xdr:spPr bwMode="auto">
        <a:xfrm>
          <a:off x="2857500" y="306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15282</xdr:rowOff>
    </xdr:from>
    <xdr:ext cx="762000" cy="259045"/>
    <xdr:sp macro="" textlink="">
      <xdr:nvSpPr>
        <xdr:cNvPr id="78" name="テキスト ボックス 77"/>
        <xdr:cNvSpPr txBox="1"/>
      </xdr:nvSpPr>
      <xdr:spPr>
        <a:xfrm>
          <a:off x="2527300" y="314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257782</xdr:rowOff>
    </xdr:from>
    <xdr:to>
      <xdr:col>4</xdr:col>
      <xdr:colOff>1117600</xdr:colOff>
      <xdr:row>35</xdr:row>
      <xdr:rowOff>340032</xdr:rowOff>
    </xdr:to>
    <xdr:cxnSp macro="">
      <xdr:nvCxnSpPr>
        <xdr:cNvPr id="110" name="直線コネクタ 109"/>
        <xdr:cNvCxnSpPr/>
      </xdr:nvCxnSpPr>
      <xdr:spPr bwMode="auto">
        <a:xfrm>
          <a:off x="5003800" y="6868132"/>
          <a:ext cx="647700" cy="8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112050</xdr:rowOff>
    </xdr:from>
    <xdr:to>
      <xdr:col>4</xdr:col>
      <xdr:colOff>469900</xdr:colOff>
      <xdr:row>35</xdr:row>
      <xdr:rowOff>257782</xdr:rowOff>
    </xdr:to>
    <xdr:cxnSp macro="">
      <xdr:nvCxnSpPr>
        <xdr:cNvPr id="113" name="直線コネクタ 112"/>
        <xdr:cNvCxnSpPr/>
      </xdr:nvCxnSpPr>
      <xdr:spPr bwMode="auto">
        <a:xfrm>
          <a:off x="4305300" y="6722400"/>
          <a:ext cx="698500" cy="145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72913</xdr:rowOff>
    </xdr:from>
    <xdr:to>
      <xdr:col>3</xdr:col>
      <xdr:colOff>904875</xdr:colOff>
      <xdr:row>35</xdr:row>
      <xdr:rowOff>112050</xdr:rowOff>
    </xdr:to>
    <xdr:cxnSp macro="">
      <xdr:nvCxnSpPr>
        <xdr:cNvPr id="116" name="直線コネクタ 115"/>
        <xdr:cNvCxnSpPr/>
      </xdr:nvCxnSpPr>
      <xdr:spPr bwMode="auto">
        <a:xfrm>
          <a:off x="3606800" y="6683263"/>
          <a:ext cx="698500" cy="39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2550</xdr:rowOff>
    </xdr:from>
    <xdr:to>
      <xdr:col>3</xdr:col>
      <xdr:colOff>206375</xdr:colOff>
      <xdr:row>35</xdr:row>
      <xdr:rowOff>72913</xdr:rowOff>
    </xdr:to>
    <xdr:cxnSp macro="">
      <xdr:nvCxnSpPr>
        <xdr:cNvPr id="119" name="直線コネクタ 118"/>
        <xdr:cNvCxnSpPr/>
      </xdr:nvCxnSpPr>
      <xdr:spPr bwMode="auto">
        <a:xfrm>
          <a:off x="2908300" y="6612900"/>
          <a:ext cx="698500" cy="7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289232</xdr:rowOff>
    </xdr:from>
    <xdr:to>
      <xdr:col>5</xdr:col>
      <xdr:colOff>34925</xdr:colOff>
      <xdr:row>36</xdr:row>
      <xdr:rowOff>47932</xdr:rowOff>
    </xdr:to>
    <xdr:sp macro="" textlink="">
      <xdr:nvSpPr>
        <xdr:cNvPr id="129" name="円/楕円 128"/>
        <xdr:cNvSpPr/>
      </xdr:nvSpPr>
      <xdr:spPr bwMode="auto">
        <a:xfrm>
          <a:off x="5600700" y="6899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261309</xdr:rowOff>
    </xdr:from>
    <xdr:ext cx="762000" cy="259045"/>
    <xdr:sp macro="" textlink="">
      <xdr:nvSpPr>
        <xdr:cNvPr id="130" name="人口1人当たり決算額の推移該当値テキスト445"/>
        <xdr:cNvSpPr txBox="1"/>
      </xdr:nvSpPr>
      <xdr:spPr>
        <a:xfrm>
          <a:off x="5740400" y="687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206982</xdr:rowOff>
    </xdr:from>
    <xdr:to>
      <xdr:col>4</xdr:col>
      <xdr:colOff>520700</xdr:colOff>
      <xdr:row>35</xdr:row>
      <xdr:rowOff>308582</xdr:rowOff>
    </xdr:to>
    <xdr:sp macro="" textlink="">
      <xdr:nvSpPr>
        <xdr:cNvPr id="131" name="円/楕円 130"/>
        <xdr:cNvSpPr/>
      </xdr:nvSpPr>
      <xdr:spPr bwMode="auto">
        <a:xfrm>
          <a:off x="4953000" y="681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293359</xdr:rowOff>
    </xdr:from>
    <xdr:ext cx="736600" cy="259045"/>
    <xdr:sp macro="" textlink="">
      <xdr:nvSpPr>
        <xdr:cNvPr id="132" name="テキスト ボックス 131"/>
        <xdr:cNvSpPr txBox="1"/>
      </xdr:nvSpPr>
      <xdr:spPr>
        <a:xfrm>
          <a:off x="4622800" y="690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61250</xdr:rowOff>
    </xdr:from>
    <xdr:to>
      <xdr:col>3</xdr:col>
      <xdr:colOff>955675</xdr:colOff>
      <xdr:row>35</xdr:row>
      <xdr:rowOff>162850</xdr:rowOff>
    </xdr:to>
    <xdr:sp macro="" textlink="">
      <xdr:nvSpPr>
        <xdr:cNvPr id="133" name="円/楕円 132"/>
        <xdr:cNvSpPr/>
      </xdr:nvSpPr>
      <xdr:spPr bwMode="auto">
        <a:xfrm>
          <a:off x="4254500" y="667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173027</xdr:rowOff>
    </xdr:from>
    <xdr:ext cx="762000" cy="259045"/>
    <xdr:sp macro="" textlink="">
      <xdr:nvSpPr>
        <xdr:cNvPr id="134" name="テキスト ボックス 133"/>
        <xdr:cNvSpPr txBox="1"/>
      </xdr:nvSpPr>
      <xdr:spPr>
        <a:xfrm>
          <a:off x="3924300" y="64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22113</xdr:rowOff>
    </xdr:from>
    <xdr:to>
      <xdr:col>3</xdr:col>
      <xdr:colOff>257175</xdr:colOff>
      <xdr:row>35</xdr:row>
      <xdr:rowOff>123713</xdr:rowOff>
    </xdr:to>
    <xdr:sp macro="" textlink="">
      <xdr:nvSpPr>
        <xdr:cNvPr id="135" name="円/楕円 134"/>
        <xdr:cNvSpPr/>
      </xdr:nvSpPr>
      <xdr:spPr bwMode="auto">
        <a:xfrm>
          <a:off x="3556000" y="663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133890</xdr:rowOff>
    </xdr:from>
    <xdr:ext cx="762000" cy="259045"/>
    <xdr:sp macro="" textlink="">
      <xdr:nvSpPr>
        <xdr:cNvPr id="136" name="テキスト ボックス 135"/>
        <xdr:cNvSpPr txBox="1"/>
      </xdr:nvSpPr>
      <xdr:spPr>
        <a:xfrm>
          <a:off x="3225800" y="640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294650</xdr:rowOff>
    </xdr:from>
    <xdr:to>
      <xdr:col>2</xdr:col>
      <xdr:colOff>692150</xdr:colOff>
      <xdr:row>35</xdr:row>
      <xdr:rowOff>53350</xdr:rowOff>
    </xdr:to>
    <xdr:sp macro="" textlink="">
      <xdr:nvSpPr>
        <xdr:cNvPr id="137" name="円/楕円 136"/>
        <xdr:cNvSpPr/>
      </xdr:nvSpPr>
      <xdr:spPr bwMode="auto">
        <a:xfrm>
          <a:off x="2857500" y="656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63527</xdr:rowOff>
    </xdr:from>
    <xdr:ext cx="762000" cy="259045"/>
    <xdr:sp macro="" textlink="">
      <xdr:nvSpPr>
        <xdr:cNvPr id="138" name="テキスト ボックス 137"/>
        <xdr:cNvSpPr txBox="1"/>
      </xdr:nvSpPr>
      <xdr:spPr>
        <a:xfrm>
          <a:off x="2527300" y="63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23451</xdr:rowOff>
    </xdr:from>
    <xdr:to>
      <xdr:col>6</xdr:col>
      <xdr:colOff>511175</xdr:colOff>
      <xdr:row>38</xdr:row>
      <xdr:rowOff>28307</xdr:rowOff>
    </xdr:to>
    <xdr:cxnSp macro="">
      <xdr:nvCxnSpPr>
        <xdr:cNvPr id="63" name="直線コネクタ 62"/>
        <xdr:cNvCxnSpPr/>
      </xdr:nvCxnSpPr>
      <xdr:spPr>
        <a:xfrm>
          <a:off x="3797300" y="6538551"/>
          <a:ext cx="8382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23451</xdr:rowOff>
    </xdr:from>
    <xdr:to>
      <xdr:col>5</xdr:col>
      <xdr:colOff>358775</xdr:colOff>
      <xdr:row>38</xdr:row>
      <xdr:rowOff>71262</xdr:rowOff>
    </xdr:to>
    <xdr:cxnSp macro="">
      <xdr:nvCxnSpPr>
        <xdr:cNvPr id="66" name="直線コネクタ 65"/>
        <xdr:cNvCxnSpPr/>
      </xdr:nvCxnSpPr>
      <xdr:spPr>
        <a:xfrm flipV="1">
          <a:off x="2908300" y="6538551"/>
          <a:ext cx="8890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36634</xdr:rowOff>
    </xdr:from>
    <xdr:to>
      <xdr:col>4</xdr:col>
      <xdr:colOff>155575</xdr:colOff>
      <xdr:row>38</xdr:row>
      <xdr:rowOff>71262</xdr:rowOff>
    </xdr:to>
    <xdr:cxnSp macro="">
      <xdr:nvCxnSpPr>
        <xdr:cNvPr id="69" name="直線コネクタ 68"/>
        <xdr:cNvCxnSpPr/>
      </xdr:nvCxnSpPr>
      <xdr:spPr>
        <a:xfrm>
          <a:off x="2019300" y="6551734"/>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168101</xdr:rowOff>
    </xdr:from>
    <xdr:to>
      <xdr:col>2</xdr:col>
      <xdr:colOff>638175</xdr:colOff>
      <xdr:row>38</xdr:row>
      <xdr:rowOff>36634</xdr:rowOff>
    </xdr:to>
    <xdr:cxnSp macro="">
      <xdr:nvCxnSpPr>
        <xdr:cNvPr id="72" name="直線コネクタ 71"/>
        <xdr:cNvCxnSpPr/>
      </xdr:nvCxnSpPr>
      <xdr:spPr>
        <a:xfrm>
          <a:off x="1130300" y="6511751"/>
          <a:ext cx="889000" cy="3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148956</xdr:rowOff>
    </xdr:from>
    <xdr:to>
      <xdr:col>6</xdr:col>
      <xdr:colOff>561975</xdr:colOff>
      <xdr:row>38</xdr:row>
      <xdr:rowOff>79107</xdr:rowOff>
    </xdr:to>
    <xdr:sp macro="" textlink="">
      <xdr:nvSpPr>
        <xdr:cNvPr id="82" name="円/楕円 81"/>
        <xdr:cNvSpPr/>
      </xdr:nvSpPr>
      <xdr:spPr>
        <a:xfrm>
          <a:off x="4584700" y="64926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127384</xdr:rowOff>
    </xdr:from>
    <xdr:ext cx="534377" cy="259045"/>
    <xdr:sp macro="" textlink="">
      <xdr:nvSpPr>
        <xdr:cNvPr id="83" name="人件費該当値テキスト"/>
        <xdr:cNvSpPr txBox="1"/>
      </xdr:nvSpPr>
      <xdr:spPr>
        <a:xfrm>
          <a:off x="4686300" y="64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144101</xdr:rowOff>
    </xdr:from>
    <xdr:to>
      <xdr:col>5</xdr:col>
      <xdr:colOff>409575</xdr:colOff>
      <xdr:row>38</xdr:row>
      <xdr:rowOff>74251</xdr:rowOff>
    </xdr:to>
    <xdr:sp macro="" textlink="">
      <xdr:nvSpPr>
        <xdr:cNvPr id="84" name="円/楕円 83"/>
        <xdr:cNvSpPr/>
      </xdr:nvSpPr>
      <xdr:spPr>
        <a:xfrm>
          <a:off x="3746500" y="64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65378</xdr:rowOff>
    </xdr:from>
    <xdr:ext cx="534377" cy="259045"/>
    <xdr:sp macro="" textlink="">
      <xdr:nvSpPr>
        <xdr:cNvPr id="85" name="テキスト ボックス 84"/>
        <xdr:cNvSpPr txBox="1"/>
      </xdr:nvSpPr>
      <xdr:spPr>
        <a:xfrm>
          <a:off x="3530111" y="65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20462</xdr:rowOff>
    </xdr:from>
    <xdr:to>
      <xdr:col>4</xdr:col>
      <xdr:colOff>206375</xdr:colOff>
      <xdr:row>38</xdr:row>
      <xdr:rowOff>122062</xdr:rowOff>
    </xdr:to>
    <xdr:sp macro="" textlink="">
      <xdr:nvSpPr>
        <xdr:cNvPr id="86" name="円/楕円 85"/>
        <xdr:cNvSpPr/>
      </xdr:nvSpPr>
      <xdr:spPr>
        <a:xfrm>
          <a:off x="2857500" y="65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113189</xdr:rowOff>
    </xdr:from>
    <xdr:ext cx="534377" cy="259045"/>
    <xdr:sp macro="" textlink="">
      <xdr:nvSpPr>
        <xdr:cNvPr id="87" name="テキスト ボックス 86"/>
        <xdr:cNvSpPr txBox="1"/>
      </xdr:nvSpPr>
      <xdr:spPr>
        <a:xfrm>
          <a:off x="2641111" y="662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157284</xdr:rowOff>
    </xdr:from>
    <xdr:to>
      <xdr:col>3</xdr:col>
      <xdr:colOff>3175</xdr:colOff>
      <xdr:row>38</xdr:row>
      <xdr:rowOff>87434</xdr:rowOff>
    </xdr:to>
    <xdr:sp macro="" textlink="">
      <xdr:nvSpPr>
        <xdr:cNvPr id="88" name="円/楕円 87"/>
        <xdr:cNvSpPr/>
      </xdr:nvSpPr>
      <xdr:spPr>
        <a:xfrm>
          <a:off x="1968500" y="65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78561</xdr:rowOff>
    </xdr:from>
    <xdr:ext cx="534377" cy="259045"/>
    <xdr:sp macro="" textlink="">
      <xdr:nvSpPr>
        <xdr:cNvPr id="89" name="テキスト ボックス 88"/>
        <xdr:cNvSpPr txBox="1"/>
      </xdr:nvSpPr>
      <xdr:spPr>
        <a:xfrm>
          <a:off x="1752111" y="65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117301</xdr:rowOff>
    </xdr:from>
    <xdr:to>
      <xdr:col>1</xdr:col>
      <xdr:colOff>485775</xdr:colOff>
      <xdr:row>38</xdr:row>
      <xdr:rowOff>47451</xdr:rowOff>
    </xdr:to>
    <xdr:sp macro="" textlink="">
      <xdr:nvSpPr>
        <xdr:cNvPr id="90" name="円/楕円 89"/>
        <xdr:cNvSpPr/>
      </xdr:nvSpPr>
      <xdr:spPr>
        <a:xfrm>
          <a:off x="1079500" y="64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38578</xdr:rowOff>
    </xdr:from>
    <xdr:ext cx="534377" cy="259045"/>
    <xdr:sp macro="" textlink="">
      <xdr:nvSpPr>
        <xdr:cNvPr id="91" name="テキスト ボックス 90"/>
        <xdr:cNvSpPr txBox="1"/>
      </xdr:nvSpPr>
      <xdr:spPr>
        <a:xfrm>
          <a:off x="863111" y="655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150062</xdr:rowOff>
    </xdr:from>
    <xdr:to>
      <xdr:col>6</xdr:col>
      <xdr:colOff>511175</xdr:colOff>
      <xdr:row>57</xdr:row>
      <xdr:rowOff>161778</xdr:rowOff>
    </xdr:to>
    <xdr:cxnSp macro="">
      <xdr:nvCxnSpPr>
        <xdr:cNvPr id="118" name="直線コネクタ 117"/>
        <xdr:cNvCxnSpPr/>
      </xdr:nvCxnSpPr>
      <xdr:spPr>
        <a:xfrm flipV="1">
          <a:off x="3797300" y="9922712"/>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161778</xdr:rowOff>
    </xdr:from>
    <xdr:to>
      <xdr:col>5</xdr:col>
      <xdr:colOff>358775</xdr:colOff>
      <xdr:row>58</xdr:row>
      <xdr:rowOff>4115</xdr:rowOff>
    </xdr:to>
    <xdr:cxnSp macro="">
      <xdr:nvCxnSpPr>
        <xdr:cNvPr id="121" name="直線コネクタ 120"/>
        <xdr:cNvCxnSpPr/>
      </xdr:nvCxnSpPr>
      <xdr:spPr>
        <a:xfrm flipV="1">
          <a:off x="2908300" y="9934428"/>
          <a:ext cx="8890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4115</xdr:rowOff>
    </xdr:from>
    <xdr:to>
      <xdr:col>4</xdr:col>
      <xdr:colOff>155575</xdr:colOff>
      <xdr:row>58</xdr:row>
      <xdr:rowOff>12050</xdr:rowOff>
    </xdr:to>
    <xdr:cxnSp macro="">
      <xdr:nvCxnSpPr>
        <xdr:cNvPr id="124" name="直線コネクタ 123"/>
        <xdr:cNvCxnSpPr/>
      </xdr:nvCxnSpPr>
      <xdr:spPr>
        <a:xfrm flipV="1">
          <a:off x="2019300" y="9948215"/>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10920</xdr:rowOff>
    </xdr:from>
    <xdr:to>
      <xdr:col>2</xdr:col>
      <xdr:colOff>638175</xdr:colOff>
      <xdr:row>58</xdr:row>
      <xdr:rowOff>12050</xdr:rowOff>
    </xdr:to>
    <xdr:cxnSp macro="">
      <xdr:nvCxnSpPr>
        <xdr:cNvPr id="127" name="直線コネクタ 126"/>
        <xdr:cNvCxnSpPr/>
      </xdr:nvCxnSpPr>
      <xdr:spPr>
        <a:xfrm>
          <a:off x="1130300" y="9955020"/>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99262</xdr:rowOff>
    </xdr:from>
    <xdr:to>
      <xdr:col>6</xdr:col>
      <xdr:colOff>561975</xdr:colOff>
      <xdr:row>58</xdr:row>
      <xdr:rowOff>29412</xdr:rowOff>
    </xdr:to>
    <xdr:sp macro="" textlink="">
      <xdr:nvSpPr>
        <xdr:cNvPr id="137" name="円/楕円 136"/>
        <xdr:cNvSpPr/>
      </xdr:nvSpPr>
      <xdr:spPr>
        <a:xfrm>
          <a:off x="4584700" y="9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14189</xdr:rowOff>
    </xdr:from>
    <xdr:ext cx="534377" cy="259045"/>
    <xdr:sp macro="" textlink="">
      <xdr:nvSpPr>
        <xdr:cNvPr id="138" name="物件費該当値テキスト"/>
        <xdr:cNvSpPr txBox="1"/>
      </xdr:nvSpPr>
      <xdr:spPr>
        <a:xfrm>
          <a:off x="4686300" y="97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110978</xdr:rowOff>
    </xdr:from>
    <xdr:to>
      <xdr:col>5</xdr:col>
      <xdr:colOff>409575</xdr:colOff>
      <xdr:row>58</xdr:row>
      <xdr:rowOff>41128</xdr:rowOff>
    </xdr:to>
    <xdr:sp macro="" textlink="">
      <xdr:nvSpPr>
        <xdr:cNvPr id="139" name="円/楕円 138"/>
        <xdr:cNvSpPr/>
      </xdr:nvSpPr>
      <xdr:spPr>
        <a:xfrm>
          <a:off x="3746500" y="98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32255</xdr:rowOff>
    </xdr:from>
    <xdr:ext cx="534377" cy="259045"/>
    <xdr:sp macro="" textlink="">
      <xdr:nvSpPr>
        <xdr:cNvPr id="140" name="テキスト ボックス 139"/>
        <xdr:cNvSpPr txBox="1"/>
      </xdr:nvSpPr>
      <xdr:spPr>
        <a:xfrm>
          <a:off x="3530111" y="99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124765</xdr:rowOff>
    </xdr:from>
    <xdr:to>
      <xdr:col>4</xdr:col>
      <xdr:colOff>206375</xdr:colOff>
      <xdr:row>58</xdr:row>
      <xdr:rowOff>54915</xdr:rowOff>
    </xdr:to>
    <xdr:sp macro="" textlink="">
      <xdr:nvSpPr>
        <xdr:cNvPr id="141" name="円/楕円 140"/>
        <xdr:cNvSpPr/>
      </xdr:nvSpPr>
      <xdr:spPr>
        <a:xfrm>
          <a:off x="2857500" y="98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46042</xdr:rowOff>
    </xdr:from>
    <xdr:ext cx="534377" cy="259045"/>
    <xdr:sp macro="" textlink="">
      <xdr:nvSpPr>
        <xdr:cNvPr id="142" name="テキスト ボックス 141"/>
        <xdr:cNvSpPr txBox="1"/>
      </xdr:nvSpPr>
      <xdr:spPr>
        <a:xfrm>
          <a:off x="2641111" y="99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132700</xdr:rowOff>
    </xdr:from>
    <xdr:to>
      <xdr:col>3</xdr:col>
      <xdr:colOff>3175</xdr:colOff>
      <xdr:row>58</xdr:row>
      <xdr:rowOff>62850</xdr:rowOff>
    </xdr:to>
    <xdr:sp macro="" textlink="">
      <xdr:nvSpPr>
        <xdr:cNvPr id="143" name="円/楕円 142"/>
        <xdr:cNvSpPr/>
      </xdr:nvSpPr>
      <xdr:spPr>
        <a:xfrm>
          <a:off x="19685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53977</xdr:rowOff>
    </xdr:from>
    <xdr:ext cx="534377" cy="259045"/>
    <xdr:sp macro="" textlink="">
      <xdr:nvSpPr>
        <xdr:cNvPr id="144" name="テキスト ボックス 143"/>
        <xdr:cNvSpPr txBox="1"/>
      </xdr:nvSpPr>
      <xdr:spPr>
        <a:xfrm>
          <a:off x="1752111" y="999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131570</xdr:rowOff>
    </xdr:from>
    <xdr:to>
      <xdr:col>1</xdr:col>
      <xdr:colOff>485775</xdr:colOff>
      <xdr:row>58</xdr:row>
      <xdr:rowOff>61720</xdr:rowOff>
    </xdr:to>
    <xdr:sp macro="" textlink="">
      <xdr:nvSpPr>
        <xdr:cNvPr id="145" name="円/楕円 144"/>
        <xdr:cNvSpPr/>
      </xdr:nvSpPr>
      <xdr:spPr>
        <a:xfrm>
          <a:off x="1079500" y="99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52847</xdr:rowOff>
    </xdr:from>
    <xdr:ext cx="534377" cy="259045"/>
    <xdr:sp macro="" textlink="">
      <xdr:nvSpPr>
        <xdr:cNvPr id="146" name="テキスト ボックス 145"/>
        <xdr:cNvSpPr txBox="1"/>
      </xdr:nvSpPr>
      <xdr:spPr>
        <a:xfrm>
          <a:off x="863111" y="99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122304</xdr:rowOff>
    </xdr:from>
    <xdr:to>
      <xdr:col>6</xdr:col>
      <xdr:colOff>511175</xdr:colOff>
      <xdr:row>78</xdr:row>
      <xdr:rowOff>1260</xdr:rowOff>
    </xdr:to>
    <xdr:cxnSp macro="">
      <xdr:nvCxnSpPr>
        <xdr:cNvPr id="173" name="直線コネクタ 172"/>
        <xdr:cNvCxnSpPr/>
      </xdr:nvCxnSpPr>
      <xdr:spPr>
        <a:xfrm flipV="1">
          <a:off x="3797300" y="13323954"/>
          <a:ext cx="8382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51576</xdr:rowOff>
    </xdr:from>
    <xdr:ext cx="469744" cy="259045"/>
    <xdr:sp macro="" textlink="">
      <xdr:nvSpPr>
        <xdr:cNvPr id="174" name="維持補修費平均値テキスト"/>
        <xdr:cNvSpPr txBox="1"/>
      </xdr:nvSpPr>
      <xdr:spPr>
        <a:xfrm>
          <a:off x="4686300" y="132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158011</xdr:rowOff>
    </xdr:from>
    <xdr:to>
      <xdr:col>5</xdr:col>
      <xdr:colOff>358775</xdr:colOff>
      <xdr:row>78</xdr:row>
      <xdr:rowOff>1260</xdr:rowOff>
    </xdr:to>
    <xdr:cxnSp macro="">
      <xdr:nvCxnSpPr>
        <xdr:cNvPr id="176" name="直線コネクタ 175"/>
        <xdr:cNvCxnSpPr/>
      </xdr:nvCxnSpPr>
      <xdr:spPr>
        <a:xfrm>
          <a:off x="2908300" y="13359661"/>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158011</xdr:rowOff>
    </xdr:from>
    <xdr:to>
      <xdr:col>4</xdr:col>
      <xdr:colOff>155575</xdr:colOff>
      <xdr:row>78</xdr:row>
      <xdr:rowOff>33446</xdr:rowOff>
    </xdr:to>
    <xdr:cxnSp macro="">
      <xdr:nvCxnSpPr>
        <xdr:cNvPr id="179" name="直線コネクタ 178"/>
        <xdr:cNvCxnSpPr/>
      </xdr:nvCxnSpPr>
      <xdr:spPr>
        <a:xfrm flipV="1">
          <a:off x="2019300" y="13359661"/>
          <a:ext cx="889000" cy="4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23709</xdr:rowOff>
    </xdr:from>
    <xdr:to>
      <xdr:col>2</xdr:col>
      <xdr:colOff>638175</xdr:colOff>
      <xdr:row>78</xdr:row>
      <xdr:rowOff>33446</xdr:rowOff>
    </xdr:to>
    <xdr:cxnSp macro="">
      <xdr:nvCxnSpPr>
        <xdr:cNvPr id="182" name="直線コネクタ 181"/>
        <xdr:cNvCxnSpPr/>
      </xdr:nvCxnSpPr>
      <xdr:spPr>
        <a:xfrm>
          <a:off x="1130300" y="13396809"/>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71504</xdr:rowOff>
    </xdr:from>
    <xdr:to>
      <xdr:col>6</xdr:col>
      <xdr:colOff>561975</xdr:colOff>
      <xdr:row>78</xdr:row>
      <xdr:rowOff>1654</xdr:rowOff>
    </xdr:to>
    <xdr:sp macro="" textlink="">
      <xdr:nvSpPr>
        <xdr:cNvPr id="192" name="円/楕円 191"/>
        <xdr:cNvSpPr/>
      </xdr:nvSpPr>
      <xdr:spPr>
        <a:xfrm>
          <a:off x="4584700" y="132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94381</xdr:rowOff>
    </xdr:from>
    <xdr:ext cx="469744" cy="259045"/>
    <xdr:sp macro="" textlink="">
      <xdr:nvSpPr>
        <xdr:cNvPr id="193" name="維持補修費該当値テキスト"/>
        <xdr:cNvSpPr txBox="1"/>
      </xdr:nvSpPr>
      <xdr:spPr>
        <a:xfrm>
          <a:off x="4686300" y="1312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121910</xdr:rowOff>
    </xdr:from>
    <xdr:to>
      <xdr:col>5</xdr:col>
      <xdr:colOff>409575</xdr:colOff>
      <xdr:row>78</xdr:row>
      <xdr:rowOff>52060</xdr:rowOff>
    </xdr:to>
    <xdr:sp macro="" textlink="">
      <xdr:nvSpPr>
        <xdr:cNvPr id="194" name="円/楕円 193"/>
        <xdr:cNvSpPr/>
      </xdr:nvSpPr>
      <xdr:spPr>
        <a:xfrm>
          <a:off x="3746500" y="133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43187</xdr:rowOff>
    </xdr:from>
    <xdr:ext cx="469744" cy="259045"/>
    <xdr:sp macro="" textlink="">
      <xdr:nvSpPr>
        <xdr:cNvPr id="195" name="テキスト ボックス 194"/>
        <xdr:cNvSpPr txBox="1"/>
      </xdr:nvSpPr>
      <xdr:spPr>
        <a:xfrm>
          <a:off x="3562427" y="134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107211</xdr:rowOff>
    </xdr:from>
    <xdr:to>
      <xdr:col>4</xdr:col>
      <xdr:colOff>206375</xdr:colOff>
      <xdr:row>78</xdr:row>
      <xdr:rowOff>37361</xdr:rowOff>
    </xdr:to>
    <xdr:sp macro="" textlink="">
      <xdr:nvSpPr>
        <xdr:cNvPr id="196" name="円/楕円 195"/>
        <xdr:cNvSpPr/>
      </xdr:nvSpPr>
      <xdr:spPr>
        <a:xfrm>
          <a:off x="2857500" y="133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28488</xdr:rowOff>
    </xdr:from>
    <xdr:ext cx="469744" cy="259045"/>
    <xdr:sp macro="" textlink="">
      <xdr:nvSpPr>
        <xdr:cNvPr id="197" name="テキスト ボックス 196"/>
        <xdr:cNvSpPr txBox="1"/>
      </xdr:nvSpPr>
      <xdr:spPr>
        <a:xfrm>
          <a:off x="2673427" y="1340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154096</xdr:rowOff>
    </xdr:from>
    <xdr:to>
      <xdr:col>3</xdr:col>
      <xdr:colOff>3175</xdr:colOff>
      <xdr:row>78</xdr:row>
      <xdr:rowOff>84246</xdr:rowOff>
    </xdr:to>
    <xdr:sp macro="" textlink="">
      <xdr:nvSpPr>
        <xdr:cNvPr id="198" name="円/楕円 197"/>
        <xdr:cNvSpPr/>
      </xdr:nvSpPr>
      <xdr:spPr>
        <a:xfrm>
          <a:off x="1968500" y="13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75373</xdr:rowOff>
    </xdr:from>
    <xdr:ext cx="469744" cy="259045"/>
    <xdr:sp macro="" textlink="">
      <xdr:nvSpPr>
        <xdr:cNvPr id="199" name="テキスト ボックス 198"/>
        <xdr:cNvSpPr txBox="1"/>
      </xdr:nvSpPr>
      <xdr:spPr>
        <a:xfrm>
          <a:off x="1784427" y="134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144359</xdr:rowOff>
    </xdr:from>
    <xdr:to>
      <xdr:col>1</xdr:col>
      <xdr:colOff>485775</xdr:colOff>
      <xdr:row>78</xdr:row>
      <xdr:rowOff>74509</xdr:rowOff>
    </xdr:to>
    <xdr:sp macro="" textlink="">
      <xdr:nvSpPr>
        <xdr:cNvPr id="200" name="円/楕円 199"/>
        <xdr:cNvSpPr/>
      </xdr:nvSpPr>
      <xdr:spPr>
        <a:xfrm>
          <a:off x="1079500" y="133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65636</xdr:rowOff>
    </xdr:from>
    <xdr:ext cx="469744" cy="259045"/>
    <xdr:sp macro="" textlink="">
      <xdr:nvSpPr>
        <xdr:cNvPr id="201" name="テキスト ボックス 200"/>
        <xdr:cNvSpPr txBox="1"/>
      </xdr:nvSpPr>
      <xdr:spPr>
        <a:xfrm>
          <a:off x="895427" y="1343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108059</xdr:rowOff>
    </xdr:from>
    <xdr:to>
      <xdr:col>6</xdr:col>
      <xdr:colOff>511175</xdr:colOff>
      <xdr:row>95</xdr:row>
      <xdr:rowOff>124689</xdr:rowOff>
    </xdr:to>
    <xdr:cxnSp macro="">
      <xdr:nvCxnSpPr>
        <xdr:cNvPr id="231" name="直線コネクタ 230"/>
        <xdr:cNvCxnSpPr/>
      </xdr:nvCxnSpPr>
      <xdr:spPr>
        <a:xfrm>
          <a:off x="3797300" y="16395809"/>
          <a:ext cx="8382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108059</xdr:rowOff>
    </xdr:from>
    <xdr:to>
      <xdr:col>5</xdr:col>
      <xdr:colOff>358775</xdr:colOff>
      <xdr:row>96</xdr:row>
      <xdr:rowOff>1321</xdr:rowOff>
    </xdr:to>
    <xdr:cxnSp macro="">
      <xdr:nvCxnSpPr>
        <xdr:cNvPr id="234" name="直線コネクタ 233"/>
        <xdr:cNvCxnSpPr/>
      </xdr:nvCxnSpPr>
      <xdr:spPr>
        <a:xfrm flipV="1">
          <a:off x="2908300" y="16395809"/>
          <a:ext cx="889000" cy="6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1321</xdr:rowOff>
    </xdr:from>
    <xdr:to>
      <xdr:col>4</xdr:col>
      <xdr:colOff>155575</xdr:colOff>
      <xdr:row>96</xdr:row>
      <xdr:rowOff>21552</xdr:rowOff>
    </xdr:to>
    <xdr:cxnSp macro="">
      <xdr:nvCxnSpPr>
        <xdr:cNvPr id="237" name="直線コネクタ 236"/>
        <xdr:cNvCxnSpPr/>
      </xdr:nvCxnSpPr>
      <xdr:spPr>
        <a:xfrm flipV="1">
          <a:off x="2019300" y="1646052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48334</xdr:rowOff>
    </xdr:from>
    <xdr:ext cx="534377" cy="259045"/>
    <xdr:sp macro="" textlink="">
      <xdr:nvSpPr>
        <xdr:cNvPr id="239" name="テキスト ボックス 238"/>
        <xdr:cNvSpPr txBox="1"/>
      </xdr:nvSpPr>
      <xdr:spPr>
        <a:xfrm>
          <a:off x="2641111" y="165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21552</xdr:rowOff>
    </xdr:from>
    <xdr:to>
      <xdr:col>2</xdr:col>
      <xdr:colOff>638175</xdr:colOff>
      <xdr:row>96</xdr:row>
      <xdr:rowOff>79217</xdr:rowOff>
    </xdr:to>
    <xdr:cxnSp macro="">
      <xdr:nvCxnSpPr>
        <xdr:cNvPr id="240" name="直線コネクタ 239"/>
        <xdr:cNvCxnSpPr/>
      </xdr:nvCxnSpPr>
      <xdr:spPr>
        <a:xfrm flipV="1">
          <a:off x="1130300" y="16480752"/>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73889</xdr:rowOff>
    </xdr:from>
    <xdr:to>
      <xdr:col>6</xdr:col>
      <xdr:colOff>561975</xdr:colOff>
      <xdr:row>96</xdr:row>
      <xdr:rowOff>4039</xdr:rowOff>
    </xdr:to>
    <xdr:sp macro="" textlink="">
      <xdr:nvSpPr>
        <xdr:cNvPr id="250" name="円/楕円 249"/>
        <xdr:cNvSpPr/>
      </xdr:nvSpPr>
      <xdr:spPr>
        <a:xfrm>
          <a:off x="4584700" y="163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52316</xdr:rowOff>
    </xdr:from>
    <xdr:ext cx="534377" cy="259045"/>
    <xdr:sp macro="" textlink="">
      <xdr:nvSpPr>
        <xdr:cNvPr id="251" name="扶助費該当値テキスト"/>
        <xdr:cNvSpPr txBox="1"/>
      </xdr:nvSpPr>
      <xdr:spPr>
        <a:xfrm>
          <a:off x="4686300" y="163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51,788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57259</xdr:rowOff>
    </xdr:from>
    <xdr:to>
      <xdr:col>5</xdr:col>
      <xdr:colOff>409575</xdr:colOff>
      <xdr:row>95</xdr:row>
      <xdr:rowOff>158859</xdr:rowOff>
    </xdr:to>
    <xdr:sp macro="" textlink="">
      <xdr:nvSpPr>
        <xdr:cNvPr id="252" name="円/楕円 251"/>
        <xdr:cNvSpPr/>
      </xdr:nvSpPr>
      <xdr:spPr>
        <a:xfrm>
          <a:off x="3746500" y="163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149986</xdr:rowOff>
    </xdr:from>
    <xdr:ext cx="534377" cy="259045"/>
    <xdr:sp macro="" textlink="">
      <xdr:nvSpPr>
        <xdr:cNvPr id="253" name="テキスト ボックス 252"/>
        <xdr:cNvSpPr txBox="1"/>
      </xdr:nvSpPr>
      <xdr:spPr>
        <a:xfrm>
          <a:off x="3530111" y="1643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121971</xdr:rowOff>
    </xdr:from>
    <xdr:to>
      <xdr:col>4</xdr:col>
      <xdr:colOff>206375</xdr:colOff>
      <xdr:row>96</xdr:row>
      <xdr:rowOff>52121</xdr:rowOff>
    </xdr:to>
    <xdr:sp macro="" textlink="">
      <xdr:nvSpPr>
        <xdr:cNvPr id="254" name="円/楕円 253"/>
        <xdr:cNvSpPr/>
      </xdr:nvSpPr>
      <xdr:spPr>
        <a:xfrm>
          <a:off x="2857500" y="164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68648</xdr:rowOff>
    </xdr:from>
    <xdr:ext cx="534377" cy="259045"/>
    <xdr:sp macro="" textlink="">
      <xdr:nvSpPr>
        <xdr:cNvPr id="255" name="テキスト ボックス 254"/>
        <xdr:cNvSpPr txBox="1"/>
      </xdr:nvSpPr>
      <xdr:spPr>
        <a:xfrm>
          <a:off x="2641111" y="161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142202</xdr:rowOff>
    </xdr:from>
    <xdr:to>
      <xdr:col>3</xdr:col>
      <xdr:colOff>3175</xdr:colOff>
      <xdr:row>96</xdr:row>
      <xdr:rowOff>72352</xdr:rowOff>
    </xdr:to>
    <xdr:sp macro="" textlink="">
      <xdr:nvSpPr>
        <xdr:cNvPr id="256" name="円/楕円 255"/>
        <xdr:cNvSpPr/>
      </xdr:nvSpPr>
      <xdr:spPr>
        <a:xfrm>
          <a:off x="1968500" y="164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63479</xdr:rowOff>
    </xdr:from>
    <xdr:ext cx="534377" cy="259045"/>
    <xdr:sp macro="" textlink="">
      <xdr:nvSpPr>
        <xdr:cNvPr id="257" name="テキスト ボックス 256"/>
        <xdr:cNvSpPr txBox="1"/>
      </xdr:nvSpPr>
      <xdr:spPr>
        <a:xfrm>
          <a:off x="1752111" y="165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28417</xdr:rowOff>
    </xdr:from>
    <xdr:to>
      <xdr:col>1</xdr:col>
      <xdr:colOff>485775</xdr:colOff>
      <xdr:row>96</xdr:row>
      <xdr:rowOff>130017</xdr:rowOff>
    </xdr:to>
    <xdr:sp macro="" textlink="">
      <xdr:nvSpPr>
        <xdr:cNvPr id="258" name="円/楕円 257"/>
        <xdr:cNvSpPr/>
      </xdr:nvSpPr>
      <xdr:spPr>
        <a:xfrm>
          <a:off x="1079500" y="164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121144</xdr:rowOff>
    </xdr:from>
    <xdr:ext cx="534377" cy="259045"/>
    <xdr:sp macro="" textlink="">
      <xdr:nvSpPr>
        <xdr:cNvPr id="259" name="テキスト ボックス 258"/>
        <xdr:cNvSpPr txBox="1"/>
      </xdr:nvSpPr>
      <xdr:spPr>
        <a:xfrm>
          <a:off x="863111" y="165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123067</xdr:rowOff>
    </xdr:from>
    <xdr:to>
      <xdr:col>15</xdr:col>
      <xdr:colOff>180975</xdr:colOff>
      <xdr:row>37</xdr:row>
      <xdr:rowOff>136170</xdr:rowOff>
    </xdr:to>
    <xdr:cxnSp macro="">
      <xdr:nvCxnSpPr>
        <xdr:cNvPr id="287" name="直線コネクタ 286"/>
        <xdr:cNvCxnSpPr/>
      </xdr:nvCxnSpPr>
      <xdr:spPr>
        <a:xfrm flipV="1">
          <a:off x="9639300" y="6466717"/>
          <a:ext cx="8382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136170</xdr:rowOff>
    </xdr:from>
    <xdr:to>
      <xdr:col>14</xdr:col>
      <xdr:colOff>28575</xdr:colOff>
      <xdr:row>37</xdr:row>
      <xdr:rowOff>162551</xdr:rowOff>
    </xdr:to>
    <xdr:cxnSp macro="">
      <xdr:nvCxnSpPr>
        <xdr:cNvPr id="290" name="直線コネクタ 289"/>
        <xdr:cNvCxnSpPr/>
      </xdr:nvCxnSpPr>
      <xdr:spPr>
        <a:xfrm flipV="1">
          <a:off x="8750300" y="6479820"/>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162551</xdr:rowOff>
    </xdr:from>
    <xdr:to>
      <xdr:col>12</xdr:col>
      <xdr:colOff>511175</xdr:colOff>
      <xdr:row>37</xdr:row>
      <xdr:rowOff>169510</xdr:rowOff>
    </xdr:to>
    <xdr:cxnSp macro="">
      <xdr:nvCxnSpPr>
        <xdr:cNvPr id="293" name="直線コネクタ 292"/>
        <xdr:cNvCxnSpPr/>
      </xdr:nvCxnSpPr>
      <xdr:spPr>
        <a:xfrm flipV="1">
          <a:off x="7861300" y="6506201"/>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155775</xdr:rowOff>
    </xdr:from>
    <xdr:to>
      <xdr:col>11</xdr:col>
      <xdr:colOff>307975</xdr:colOff>
      <xdr:row>37</xdr:row>
      <xdr:rowOff>169510</xdr:rowOff>
    </xdr:to>
    <xdr:cxnSp macro="">
      <xdr:nvCxnSpPr>
        <xdr:cNvPr id="296" name="直線コネクタ 295"/>
        <xdr:cNvCxnSpPr/>
      </xdr:nvCxnSpPr>
      <xdr:spPr>
        <a:xfrm>
          <a:off x="6972300" y="6499425"/>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96512</xdr:rowOff>
    </xdr:from>
    <xdr:ext cx="534377" cy="259045"/>
    <xdr:sp macro="" textlink="">
      <xdr:nvSpPr>
        <xdr:cNvPr id="300" name="テキスト ボックス 299"/>
        <xdr:cNvSpPr txBox="1"/>
      </xdr:nvSpPr>
      <xdr:spPr>
        <a:xfrm>
          <a:off x="6705111" y="60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72267</xdr:rowOff>
    </xdr:from>
    <xdr:to>
      <xdr:col>15</xdr:col>
      <xdr:colOff>231775</xdr:colOff>
      <xdr:row>38</xdr:row>
      <xdr:rowOff>2417</xdr:rowOff>
    </xdr:to>
    <xdr:sp macro="" textlink="">
      <xdr:nvSpPr>
        <xdr:cNvPr id="306" name="円/楕円 305"/>
        <xdr:cNvSpPr/>
      </xdr:nvSpPr>
      <xdr:spPr>
        <a:xfrm>
          <a:off x="10426700" y="641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50694</xdr:rowOff>
    </xdr:from>
    <xdr:ext cx="534377" cy="259045"/>
    <xdr:sp macro="" textlink="">
      <xdr:nvSpPr>
        <xdr:cNvPr id="307" name="補助費等該当値テキスト"/>
        <xdr:cNvSpPr txBox="1"/>
      </xdr:nvSpPr>
      <xdr:spPr>
        <a:xfrm>
          <a:off x="10528300" y="639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85370</xdr:rowOff>
    </xdr:from>
    <xdr:to>
      <xdr:col>14</xdr:col>
      <xdr:colOff>79375</xdr:colOff>
      <xdr:row>38</xdr:row>
      <xdr:rowOff>15520</xdr:rowOff>
    </xdr:to>
    <xdr:sp macro="" textlink="">
      <xdr:nvSpPr>
        <xdr:cNvPr id="308" name="円/楕円 307"/>
        <xdr:cNvSpPr/>
      </xdr:nvSpPr>
      <xdr:spPr>
        <a:xfrm>
          <a:off x="9588500" y="64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6648</xdr:rowOff>
    </xdr:from>
    <xdr:ext cx="534377" cy="259045"/>
    <xdr:sp macro="" textlink="">
      <xdr:nvSpPr>
        <xdr:cNvPr id="309" name="テキスト ボックス 308"/>
        <xdr:cNvSpPr txBox="1"/>
      </xdr:nvSpPr>
      <xdr:spPr>
        <a:xfrm>
          <a:off x="9372111" y="65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111751</xdr:rowOff>
    </xdr:from>
    <xdr:to>
      <xdr:col>12</xdr:col>
      <xdr:colOff>561975</xdr:colOff>
      <xdr:row>38</xdr:row>
      <xdr:rowOff>41901</xdr:rowOff>
    </xdr:to>
    <xdr:sp macro="" textlink="">
      <xdr:nvSpPr>
        <xdr:cNvPr id="310" name="円/楕円 309"/>
        <xdr:cNvSpPr/>
      </xdr:nvSpPr>
      <xdr:spPr>
        <a:xfrm>
          <a:off x="8699500" y="64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33028</xdr:rowOff>
    </xdr:from>
    <xdr:ext cx="534377" cy="259045"/>
    <xdr:sp macro="" textlink="">
      <xdr:nvSpPr>
        <xdr:cNvPr id="311" name="テキスト ボックス 310"/>
        <xdr:cNvSpPr txBox="1"/>
      </xdr:nvSpPr>
      <xdr:spPr>
        <a:xfrm>
          <a:off x="8483111" y="654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118709</xdr:rowOff>
    </xdr:from>
    <xdr:to>
      <xdr:col>11</xdr:col>
      <xdr:colOff>358775</xdr:colOff>
      <xdr:row>38</xdr:row>
      <xdr:rowOff>48859</xdr:rowOff>
    </xdr:to>
    <xdr:sp macro="" textlink="">
      <xdr:nvSpPr>
        <xdr:cNvPr id="312" name="円/楕円 311"/>
        <xdr:cNvSpPr/>
      </xdr:nvSpPr>
      <xdr:spPr>
        <a:xfrm>
          <a:off x="7810500" y="64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39987</xdr:rowOff>
    </xdr:from>
    <xdr:ext cx="534377" cy="259045"/>
    <xdr:sp macro="" textlink="">
      <xdr:nvSpPr>
        <xdr:cNvPr id="313" name="テキスト ボックス 312"/>
        <xdr:cNvSpPr txBox="1"/>
      </xdr:nvSpPr>
      <xdr:spPr>
        <a:xfrm>
          <a:off x="7594111" y="655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104975</xdr:rowOff>
    </xdr:from>
    <xdr:to>
      <xdr:col>10</xdr:col>
      <xdr:colOff>155575</xdr:colOff>
      <xdr:row>38</xdr:row>
      <xdr:rowOff>35125</xdr:rowOff>
    </xdr:to>
    <xdr:sp macro="" textlink="">
      <xdr:nvSpPr>
        <xdr:cNvPr id="314" name="円/楕円 313"/>
        <xdr:cNvSpPr/>
      </xdr:nvSpPr>
      <xdr:spPr>
        <a:xfrm>
          <a:off x="6921500" y="64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26252</xdr:rowOff>
    </xdr:from>
    <xdr:ext cx="534377" cy="259045"/>
    <xdr:sp macro="" textlink="">
      <xdr:nvSpPr>
        <xdr:cNvPr id="315" name="テキスト ボックス 314"/>
        <xdr:cNvSpPr txBox="1"/>
      </xdr:nvSpPr>
      <xdr:spPr>
        <a:xfrm>
          <a:off x="6705111" y="65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76814</xdr:rowOff>
    </xdr:from>
    <xdr:to>
      <xdr:col>15</xdr:col>
      <xdr:colOff>180975</xdr:colOff>
      <xdr:row>59</xdr:row>
      <xdr:rowOff>79677</xdr:rowOff>
    </xdr:to>
    <xdr:cxnSp macro="">
      <xdr:nvCxnSpPr>
        <xdr:cNvPr id="346" name="直線コネクタ 345"/>
        <xdr:cNvCxnSpPr/>
      </xdr:nvCxnSpPr>
      <xdr:spPr>
        <a:xfrm>
          <a:off x="9639300" y="10192364"/>
          <a:ext cx="8382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76213</xdr:rowOff>
    </xdr:from>
    <xdr:to>
      <xdr:col>14</xdr:col>
      <xdr:colOff>28575</xdr:colOff>
      <xdr:row>59</xdr:row>
      <xdr:rowOff>76814</xdr:rowOff>
    </xdr:to>
    <xdr:cxnSp macro="">
      <xdr:nvCxnSpPr>
        <xdr:cNvPr id="349" name="直線コネクタ 348"/>
        <xdr:cNvCxnSpPr/>
      </xdr:nvCxnSpPr>
      <xdr:spPr>
        <a:xfrm>
          <a:off x="8750300" y="10191763"/>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76213</xdr:rowOff>
    </xdr:from>
    <xdr:to>
      <xdr:col>12</xdr:col>
      <xdr:colOff>511175</xdr:colOff>
      <xdr:row>59</xdr:row>
      <xdr:rowOff>84607</xdr:rowOff>
    </xdr:to>
    <xdr:cxnSp macro="">
      <xdr:nvCxnSpPr>
        <xdr:cNvPr id="352" name="直線コネクタ 351"/>
        <xdr:cNvCxnSpPr/>
      </xdr:nvCxnSpPr>
      <xdr:spPr>
        <a:xfrm flipV="1">
          <a:off x="7861300" y="10191763"/>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83100</xdr:rowOff>
    </xdr:from>
    <xdr:to>
      <xdr:col>11</xdr:col>
      <xdr:colOff>307975</xdr:colOff>
      <xdr:row>59</xdr:row>
      <xdr:rowOff>84607</xdr:rowOff>
    </xdr:to>
    <xdr:cxnSp macro="">
      <xdr:nvCxnSpPr>
        <xdr:cNvPr id="355" name="直線コネクタ 354"/>
        <xdr:cNvCxnSpPr/>
      </xdr:nvCxnSpPr>
      <xdr:spPr>
        <a:xfrm>
          <a:off x="6972300" y="10198650"/>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28877</xdr:rowOff>
    </xdr:from>
    <xdr:to>
      <xdr:col>15</xdr:col>
      <xdr:colOff>231775</xdr:colOff>
      <xdr:row>59</xdr:row>
      <xdr:rowOff>130477</xdr:rowOff>
    </xdr:to>
    <xdr:sp macro="" textlink="">
      <xdr:nvSpPr>
        <xdr:cNvPr id="365" name="円/楕円 364"/>
        <xdr:cNvSpPr/>
      </xdr:nvSpPr>
      <xdr:spPr>
        <a:xfrm>
          <a:off x="10426700" y="101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155956</xdr:rowOff>
    </xdr:from>
    <xdr:ext cx="534377" cy="259045"/>
    <xdr:sp macro="" textlink="">
      <xdr:nvSpPr>
        <xdr:cNvPr id="366" name="普通建設事業費該当値テキスト"/>
        <xdr:cNvSpPr txBox="1"/>
      </xdr:nvSpPr>
      <xdr:spPr>
        <a:xfrm>
          <a:off x="10528300" y="1010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26014</xdr:rowOff>
    </xdr:from>
    <xdr:to>
      <xdr:col>14</xdr:col>
      <xdr:colOff>79375</xdr:colOff>
      <xdr:row>59</xdr:row>
      <xdr:rowOff>127614</xdr:rowOff>
    </xdr:to>
    <xdr:sp macro="" textlink="">
      <xdr:nvSpPr>
        <xdr:cNvPr id="367" name="円/楕円 366"/>
        <xdr:cNvSpPr/>
      </xdr:nvSpPr>
      <xdr:spPr>
        <a:xfrm>
          <a:off x="9588500" y="101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118741</xdr:rowOff>
    </xdr:from>
    <xdr:ext cx="534377" cy="259045"/>
    <xdr:sp macro="" textlink="">
      <xdr:nvSpPr>
        <xdr:cNvPr id="368" name="テキスト ボックス 367"/>
        <xdr:cNvSpPr txBox="1"/>
      </xdr:nvSpPr>
      <xdr:spPr>
        <a:xfrm>
          <a:off x="9372111" y="102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25413</xdr:rowOff>
    </xdr:from>
    <xdr:to>
      <xdr:col>12</xdr:col>
      <xdr:colOff>561975</xdr:colOff>
      <xdr:row>59</xdr:row>
      <xdr:rowOff>127013</xdr:rowOff>
    </xdr:to>
    <xdr:sp macro="" textlink="">
      <xdr:nvSpPr>
        <xdr:cNvPr id="369" name="円/楕円 368"/>
        <xdr:cNvSpPr/>
      </xdr:nvSpPr>
      <xdr:spPr>
        <a:xfrm>
          <a:off x="8699500" y="101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118140</xdr:rowOff>
    </xdr:from>
    <xdr:ext cx="534377" cy="259045"/>
    <xdr:sp macro="" textlink="">
      <xdr:nvSpPr>
        <xdr:cNvPr id="370" name="テキスト ボックス 369"/>
        <xdr:cNvSpPr txBox="1"/>
      </xdr:nvSpPr>
      <xdr:spPr>
        <a:xfrm>
          <a:off x="8483111" y="102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33807</xdr:rowOff>
    </xdr:from>
    <xdr:to>
      <xdr:col>11</xdr:col>
      <xdr:colOff>358775</xdr:colOff>
      <xdr:row>59</xdr:row>
      <xdr:rowOff>135407</xdr:rowOff>
    </xdr:to>
    <xdr:sp macro="" textlink="">
      <xdr:nvSpPr>
        <xdr:cNvPr id="371" name="円/楕円 370"/>
        <xdr:cNvSpPr/>
      </xdr:nvSpPr>
      <xdr:spPr>
        <a:xfrm>
          <a:off x="7810500" y="101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126534</xdr:rowOff>
    </xdr:from>
    <xdr:ext cx="534377" cy="259045"/>
    <xdr:sp macro="" textlink="">
      <xdr:nvSpPr>
        <xdr:cNvPr id="372" name="テキスト ボックス 371"/>
        <xdr:cNvSpPr txBox="1"/>
      </xdr:nvSpPr>
      <xdr:spPr>
        <a:xfrm>
          <a:off x="7594111" y="102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32300</xdr:rowOff>
    </xdr:from>
    <xdr:to>
      <xdr:col>10</xdr:col>
      <xdr:colOff>155575</xdr:colOff>
      <xdr:row>59</xdr:row>
      <xdr:rowOff>133900</xdr:rowOff>
    </xdr:to>
    <xdr:sp macro="" textlink="">
      <xdr:nvSpPr>
        <xdr:cNvPr id="373" name="円/楕円 372"/>
        <xdr:cNvSpPr/>
      </xdr:nvSpPr>
      <xdr:spPr>
        <a:xfrm>
          <a:off x="6921500" y="101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125027</xdr:rowOff>
    </xdr:from>
    <xdr:ext cx="534377" cy="259045"/>
    <xdr:sp macro="" textlink="">
      <xdr:nvSpPr>
        <xdr:cNvPr id="374" name="テキスト ボックス 373"/>
        <xdr:cNvSpPr txBox="1"/>
      </xdr:nvSpPr>
      <xdr:spPr>
        <a:xfrm>
          <a:off x="6705111" y="1024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126067</xdr:rowOff>
    </xdr:from>
    <xdr:to>
      <xdr:col>15</xdr:col>
      <xdr:colOff>180975</xdr:colOff>
      <xdr:row>78</xdr:row>
      <xdr:rowOff>131626</xdr:rowOff>
    </xdr:to>
    <xdr:cxnSp macro="">
      <xdr:nvCxnSpPr>
        <xdr:cNvPr id="401" name="直線コネクタ 400"/>
        <xdr:cNvCxnSpPr/>
      </xdr:nvCxnSpPr>
      <xdr:spPr>
        <a:xfrm>
          <a:off x="9639300" y="13499167"/>
          <a:ext cx="8382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80826</xdr:rowOff>
    </xdr:from>
    <xdr:to>
      <xdr:col>15</xdr:col>
      <xdr:colOff>231775</xdr:colOff>
      <xdr:row>79</xdr:row>
      <xdr:rowOff>10976</xdr:rowOff>
    </xdr:to>
    <xdr:sp macro="" textlink="">
      <xdr:nvSpPr>
        <xdr:cNvPr id="411" name="円/楕円 410"/>
        <xdr:cNvSpPr/>
      </xdr:nvSpPr>
      <xdr:spPr>
        <a:xfrm>
          <a:off x="10426700" y="134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534377" cy="259045"/>
    <xdr:sp macro="" textlink="">
      <xdr:nvSpPr>
        <xdr:cNvPr id="412" name="普通建設事業費 （ うち新規整備　）該当値テキスト"/>
        <xdr:cNvSpPr txBox="1"/>
      </xdr:nvSpPr>
      <xdr:spPr>
        <a:xfrm>
          <a:off x="10528300" y="134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75267</xdr:rowOff>
    </xdr:from>
    <xdr:to>
      <xdr:col>14</xdr:col>
      <xdr:colOff>79375</xdr:colOff>
      <xdr:row>79</xdr:row>
      <xdr:rowOff>5417</xdr:rowOff>
    </xdr:to>
    <xdr:sp macro="" textlink="">
      <xdr:nvSpPr>
        <xdr:cNvPr id="413" name="円/楕円 412"/>
        <xdr:cNvSpPr/>
      </xdr:nvSpPr>
      <xdr:spPr>
        <a:xfrm>
          <a:off x="9588500" y="134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167994</xdr:rowOff>
    </xdr:from>
    <xdr:ext cx="534377" cy="259045"/>
    <xdr:sp macro="" textlink="">
      <xdr:nvSpPr>
        <xdr:cNvPr id="414" name="テキスト ボックス 413"/>
        <xdr:cNvSpPr txBox="1"/>
      </xdr:nvSpPr>
      <xdr:spPr>
        <a:xfrm>
          <a:off x="9372111" y="1354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141546</xdr:rowOff>
    </xdr:from>
    <xdr:to>
      <xdr:col>15</xdr:col>
      <xdr:colOff>180975</xdr:colOff>
      <xdr:row>98</xdr:row>
      <xdr:rowOff>10134</xdr:rowOff>
    </xdr:to>
    <xdr:cxnSp macro="">
      <xdr:nvCxnSpPr>
        <xdr:cNvPr id="441" name="直線コネクタ 440"/>
        <xdr:cNvCxnSpPr/>
      </xdr:nvCxnSpPr>
      <xdr:spPr>
        <a:xfrm>
          <a:off x="9639300" y="16772196"/>
          <a:ext cx="8382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130784</xdr:rowOff>
    </xdr:from>
    <xdr:to>
      <xdr:col>15</xdr:col>
      <xdr:colOff>231775</xdr:colOff>
      <xdr:row>98</xdr:row>
      <xdr:rowOff>60934</xdr:rowOff>
    </xdr:to>
    <xdr:sp macro="" textlink="">
      <xdr:nvSpPr>
        <xdr:cNvPr id="451" name="円/楕円 450"/>
        <xdr:cNvSpPr/>
      </xdr:nvSpPr>
      <xdr:spPr>
        <a:xfrm>
          <a:off x="10426700" y="167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45711</xdr:rowOff>
    </xdr:from>
    <xdr:ext cx="534377" cy="259045"/>
    <xdr:sp macro="" textlink="">
      <xdr:nvSpPr>
        <xdr:cNvPr id="452" name="普通建設事業費 （ うち更新整備　）該当値テキスト"/>
        <xdr:cNvSpPr txBox="1"/>
      </xdr:nvSpPr>
      <xdr:spPr>
        <a:xfrm>
          <a:off x="10528300" y="166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90746</xdr:rowOff>
    </xdr:from>
    <xdr:to>
      <xdr:col>14</xdr:col>
      <xdr:colOff>79375</xdr:colOff>
      <xdr:row>98</xdr:row>
      <xdr:rowOff>20896</xdr:rowOff>
    </xdr:to>
    <xdr:sp macro="" textlink="">
      <xdr:nvSpPr>
        <xdr:cNvPr id="453" name="円/楕円 452"/>
        <xdr:cNvSpPr/>
      </xdr:nvSpPr>
      <xdr:spPr>
        <a:xfrm>
          <a:off x="9588500" y="167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12023</xdr:rowOff>
    </xdr:from>
    <xdr:ext cx="534377" cy="259045"/>
    <xdr:sp macro="" textlink="">
      <xdr:nvSpPr>
        <xdr:cNvPr id="454" name="テキスト ボックス 453"/>
        <xdr:cNvSpPr txBox="1"/>
      </xdr:nvSpPr>
      <xdr:spPr>
        <a:xfrm>
          <a:off x="9372111" y="1681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7815</xdr:rowOff>
    </xdr:from>
    <xdr:to>
      <xdr:col>23</xdr:col>
      <xdr:colOff>517525</xdr:colOff>
      <xdr:row>38</xdr:row>
      <xdr:rowOff>18507</xdr:rowOff>
    </xdr:to>
    <xdr:cxnSp macro="">
      <xdr:nvCxnSpPr>
        <xdr:cNvPr id="479" name="直線コネクタ 478"/>
        <xdr:cNvCxnSpPr/>
      </xdr:nvCxnSpPr>
      <xdr:spPr>
        <a:xfrm flipV="1">
          <a:off x="15481300" y="6522915"/>
          <a:ext cx="8382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9941</xdr:rowOff>
    </xdr:from>
    <xdr:to>
      <xdr:col>22</xdr:col>
      <xdr:colOff>365125</xdr:colOff>
      <xdr:row>38</xdr:row>
      <xdr:rowOff>18507</xdr:rowOff>
    </xdr:to>
    <xdr:cxnSp macro="">
      <xdr:nvCxnSpPr>
        <xdr:cNvPr id="482" name="直線コネクタ 481"/>
        <xdr:cNvCxnSpPr/>
      </xdr:nvCxnSpPr>
      <xdr:spPr>
        <a:xfrm>
          <a:off x="14592300" y="6525041"/>
          <a:ext cx="8890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105421</xdr:rowOff>
    </xdr:from>
    <xdr:to>
      <xdr:col>21</xdr:col>
      <xdr:colOff>161925</xdr:colOff>
      <xdr:row>38</xdr:row>
      <xdr:rowOff>9941</xdr:rowOff>
    </xdr:to>
    <xdr:cxnSp macro="">
      <xdr:nvCxnSpPr>
        <xdr:cNvPr id="485" name="直線コネクタ 484"/>
        <xdr:cNvCxnSpPr/>
      </xdr:nvCxnSpPr>
      <xdr:spPr>
        <a:xfrm>
          <a:off x="13703300" y="6277621"/>
          <a:ext cx="889000" cy="24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105421</xdr:rowOff>
    </xdr:from>
    <xdr:to>
      <xdr:col>19</xdr:col>
      <xdr:colOff>644525</xdr:colOff>
      <xdr:row>37</xdr:row>
      <xdr:rowOff>50232</xdr:rowOff>
    </xdr:to>
    <xdr:cxnSp macro="">
      <xdr:nvCxnSpPr>
        <xdr:cNvPr id="488" name="直線コネクタ 487"/>
        <xdr:cNvCxnSpPr/>
      </xdr:nvCxnSpPr>
      <xdr:spPr>
        <a:xfrm flipV="1">
          <a:off x="12814300" y="6277621"/>
          <a:ext cx="889000" cy="11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123151</xdr:rowOff>
    </xdr:from>
    <xdr:ext cx="534377" cy="259045"/>
    <xdr:sp macro="" textlink="">
      <xdr:nvSpPr>
        <xdr:cNvPr id="490" name="テキスト ボックス 489"/>
        <xdr:cNvSpPr txBox="1"/>
      </xdr:nvSpPr>
      <xdr:spPr>
        <a:xfrm>
          <a:off x="13436111" y="64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149926</xdr:rowOff>
    </xdr:from>
    <xdr:ext cx="534377" cy="259045"/>
    <xdr:sp macro="" textlink="">
      <xdr:nvSpPr>
        <xdr:cNvPr id="492" name="テキスト ボックス 491"/>
        <xdr:cNvSpPr txBox="1"/>
      </xdr:nvSpPr>
      <xdr:spPr>
        <a:xfrm>
          <a:off x="12547111" y="64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128465</xdr:rowOff>
    </xdr:from>
    <xdr:to>
      <xdr:col>23</xdr:col>
      <xdr:colOff>568325</xdr:colOff>
      <xdr:row>38</xdr:row>
      <xdr:rowOff>58615</xdr:rowOff>
    </xdr:to>
    <xdr:sp macro="" textlink="">
      <xdr:nvSpPr>
        <xdr:cNvPr id="498" name="円/楕円 497"/>
        <xdr:cNvSpPr/>
      </xdr:nvSpPr>
      <xdr:spPr>
        <a:xfrm>
          <a:off x="16268700" y="6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499"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139158</xdr:rowOff>
    </xdr:from>
    <xdr:to>
      <xdr:col>22</xdr:col>
      <xdr:colOff>415925</xdr:colOff>
      <xdr:row>38</xdr:row>
      <xdr:rowOff>69307</xdr:rowOff>
    </xdr:to>
    <xdr:sp macro="" textlink="">
      <xdr:nvSpPr>
        <xdr:cNvPr id="500" name="円/楕円 499"/>
        <xdr:cNvSpPr/>
      </xdr:nvSpPr>
      <xdr:spPr>
        <a:xfrm>
          <a:off x="15430500" y="64828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60434</xdr:rowOff>
    </xdr:from>
    <xdr:ext cx="469744" cy="259045"/>
    <xdr:sp macro="" textlink="">
      <xdr:nvSpPr>
        <xdr:cNvPr id="501" name="テキスト ボックス 500"/>
        <xdr:cNvSpPr txBox="1"/>
      </xdr:nvSpPr>
      <xdr:spPr>
        <a:xfrm>
          <a:off x="15246427"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130591</xdr:rowOff>
    </xdr:from>
    <xdr:to>
      <xdr:col>21</xdr:col>
      <xdr:colOff>212725</xdr:colOff>
      <xdr:row>38</xdr:row>
      <xdr:rowOff>60740</xdr:rowOff>
    </xdr:to>
    <xdr:sp macro="" textlink="">
      <xdr:nvSpPr>
        <xdr:cNvPr id="502" name="円/楕円 501"/>
        <xdr:cNvSpPr/>
      </xdr:nvSpPr>
      <xdr:spPr>
        <a:xfrm>
          <a:off x="14541500" y="64742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51868</xdr:rowOff>
    </xdr:from>
    <xdr:ext cx="469744" cy="259045"/>
    <xdr:sp macro="" textlink="">
      <xdr:nvSpPr>
        <xdr:cNvPr id="503" name="テキスト ボックス 502"/>
        <xdr:cNvSpPr txBox="1"/>
      </xdr:nvSpPr>
      <xdr:spPr>
        <a:xfrm>
          <a:off x="14357427" y="656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54621</xdr:rowOff>
    </xdr:from>
    <xdr:to>
      <xdr:col>20</xdr:col>
      <xdr:colOff>9525</xdr:colOff>
      <xdr:row>36</xdr:row>
      <xdr:rowOff>156221</xdr:rowOff>
    </xdr:to>
    <xdr:sp macro="" textlink="">
      <xdr:nvSpPr>
        <xdr:cNvPr id="504" name="円/楕円 503"/>
        <xdr:cNvSpPr/>
      </xdr:nvSpPr>
      <xdr:spPr>
        <a:xfrm>
          <a:off x="13652500" y="62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1298</xdr:rowOff>
    </xdr:from>
    <xdr:ext cx="534377" cy="259045"/>
    <xdr:sp macro="" textlink="">
      <xdr:nvSpPr>
        <xdr:cNvPr id="505" name="テキスト ボックス 504"/>
        <xdr:cNvSpPr txBox="1"/>
      </xdr:nvSpPr>
      <xdr:spPr>
        <a:xfrm>
          <a:off x="13436111" y="60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170882</xdr:rowOff>
    </xdr:from>
    <xdr:to>
      <xdr:col>18</xdr:col>
      <xdr:colOff>492125</xdr:colOff>
      <xdr:row>37</xdr:row>
      <xdr:rowOff>101032</xdr:rowOff>
    </xdr:to>
    <xdr:sp macro="" textlink="">
      <xdr:nvSpPr>
        <xdr:cNvPr id="506" name="円/楕円 505"/>
        <xdr:cNvSpPr/>
      </xdr:nvSpPr>
      <xdr:spPr>
        <a:xfrm>
          <a:off x="12763500" y="63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117559</xdr:rowOff>
    </xdr:from>
    <xdr:ext cx="534377" cy="259045"/>
    <xdr:sp macro="" textlink="">
      <xdr:nvSpPr>
        <xdr:cNvPr id="507" name="テキスト ボックス 506"/>
        <xdr:cNvSpPr txBox="1"/>
      </xdr:nvSpPr>
      <xdr:spPr>
        <a:xfrm>
          <a:off x="12547111" y="611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106341</xdr:rowOff>
    </xdr:from>
    <xdr:to>
      <xdr:col>23</xdr:col>
      <xdr:colOff>517525</xdr:colOff>
      <xdr:row>76</xdr:row>
      <xdr:rowOff>119943</xdr:rowOff>
    </xdr:to>
    <xdr:cxnSp macro="">
      <xdr:nvCxnSpPr>
        <xdr:cNvPr id="581" name="直線コネクタ 580"/>
        <xdr:cNvCxnSpPr/>
      </xdr:nvCxnSpPr>
      <xdr:spPr>
        <a:xfrm>
          <a:off x="15481300" y="13136541"/>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79646</xdr:rowOff>
    </xdr:from>
    <xdr:to>
      <xdr:col>22</xdr:col>
      <xdr:colOff>365125</xdr:colOff>
      <xdr:row>76</xdr:row>
      <xdr:rowOff>106341</xdr:rowOff>
    </xdr:to>
    <xdr:cxnSp macro="">
      <xdr:nvCxnSpPr>
        <xdr:cNvPr id="584" name="直線コネクタ 583"/>
        <xdr:cNvCxnSpPr/>
      </xdr:nvCxnSpPr>
      <xdr:spPr>
        <a:xfrm>
          <a:off x="14592300" y="13109846"/>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75874</xdr:rowOff>
    </xdr:from>
    <xdr:to>
      <xdr:col>21</xdr:col>
      <xdr:colOff>161925</xdr:colOff>
      <xdr:row>76</xdr:row>
      <xdr:rowOff>79646</xdr:rowOff>
    </xdr:to>
    <xdr:cxnSp macro="">
      <xdr:nvCxnSpPr>
        <xdr:cNvPr id="587" name="直線コネクタ 586"/>
        <xdr:cNvCxnSpPr/>
      </xdr:nvCxnSpPr>
      <xdr:spPr>
        <a:xfrm>
          <a:off x="13703300" y="131060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61336</xdr:rowOff>
    </xdr:from>
    <xdr:to>
      <xdr:col>19</xdr:col>
      <xdr:colOff>644525</xdr:colOff>
      <xdr:row>76</xdr:row>
      <xdr:rowOff>75874</xdr:rowOff>
    </xdr:to>
    <xdr:cxnSp macro="">
      <xdr:nvCxnSpPr>
        <xdr:cNvPr id="590" name="直線コネクタ 589"/>
        <xdr:cNvCxnSpPr/>
      </xdr:nvCxnSpPr>
      <xdr:spPr>
        <a:xfrm>
          <a:off x="12814300" y="13091536"/>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69143</xdr:rowOff>
    </xdr:from>
    <xdr:to>
      <xdr:col>23</xdr:col>
      <xdr:colOff>568325</xdr:colOff>
      <xdr:row>76</xdr:row>
      <xdr:rowOff>170743</xdr:rowOff>
    </xdr:to>
    <xdr:sp macro="" textlink="">
      <xdr:nvSpPr>
        <xdr:cNvPr id="600" name="円/楕円 599"/>
        <xdr:cNvSpPr/>
      </xdr:nvSpPr>
      <xdr:spPr>
        <a:xfrm>
          <a:off x="16268700" y="130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47570</xdr:rowOff>
    </xdr:from>
    <xdr:ext cx="534377" cy="259045"/>
    <xdr:sp macro="" textlink="">
      <xdr:nvSpPr>
        <xdr:cNvPr id="601" name="公債費該当値テキスト"/>
        <xdr:cNvSpPr txBox="1"/>
      </xdr:nvSpPr>
      <xdr:spPr>
        <a:xfrm>
          <a:off x="16370300" y="1307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55541</xdr:rowOff>
    </xdr:from>
    <xdr:to>
      <xdr:col>22</xdr:col>
      <xdr:colOff>415925</xdr:colOff>
      <xdr:row>76</xdr:row>
      <xdr:rowOff>157141</xdr:rowOff>
    </xdr:to>
    <xdr:sp macro="" textlink="">
      <xdr:nvSpPr>
        <xdr:cNvPr id="602" name="円/楕円 601"/>
        <xdr:cNvSpPr/>
      </xdr:nvSpPr>
      <xdr:spPr>
        <a:xfrm>
          <a:off x="15430500" y="130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148268</xdr:rowOff>
    </xdr:from>
    <xdr:ext cx="534377" cy="259045"/>
    <xdr:sp macro="" textlink="">
      <xdr:nvSpPr>
        <xdr:cNvPr id="603" name="テキスト ボックス 602"/>
        <xdr:cNvSpPr txBox="1"/>
      </xdr:nvSpPr>
      <xdr:spPr>
        <a:xfrm>
          <a:off x="15214111" y="1317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28846</xdr:rowOff>
    </xdr:from>
    <xdr:to>
      <xdr:col>21</xdr:col>
      <xdr:colOff>212725</xdr:colOff>
      <xdr:row>76</xdr:row>
      <xdr:rowOff>130446</xdr:rowOff>
    </xdr:to>
    <xdr:sp macro="" textlink="">
      <xdr:nvSpPr>
        <xdr:cNvPr id="604" name="円/楕円 603"/>
        <xdr:cNvSpPr/>
      </xdr:nvSpPr>
      <xdr:spPr>
        <a:xfrm>
          <a:off x="14541500" y="1305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121573</xdr:rowOff>
    </xdr:from>
    <xdr:ext cx="534377" cy="259045"/>
    <xdr:sp macro="" textlink="">
      <xdr:nvSpPr>
        <xdr:cNvPr id="605" name="テキスト ボックス 604"/>
        <xdr:cNvSpPr txBox="1"/>
      </xdr:nvSpPr>
      <xdr:spPr>
        <a:xfrm>
          <a:off x="14325111" y="1315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25074</xdr:rowOff>
    </xdr:from>
    <xdr:to>
      <xdr:col>20</xdr:col>
      <xdr:colOff>9525</xdr:colOff>
      <xdr:row>76</xdr:row>
      <xdr:rowOff>126674</xdr:rowOff>
    </xdr:to>
    <xdr:sp macro="" textlink="">
      <xdr:nvSpPr>
        <xdr:cNvPr id="606" name="円/楕円 605"/>
        <xdr:cNvSpPr/>
      </xdr:nvSpPr>
      <xdr:spPr>
        <a:xfrm>
          <a:off x="13652500" y="130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117801</xdr:rowOff>
    </xdr:from>
    <xdr:ext cx="534377" cy="259045"/>
    <xdr:sp macro="" textlink="">
      <xdr:nvSpPr>
        <xdr:cNvPr id="607" name="テキスト ボックス 606"/>
        <xdr:cNvSpPr txBox="1"/>
      </xdr:nvSpPr>
      <xdr:spPr>
        <a:xfrm>
          <a:off x="13436111" y="131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10536</xdr:rowOff>
    </xdr:from>
    <xdr:to>
      <xdr:col>18</xdr:col>
      <xdr:colOff>492125</xdr:colOff>
      <xdr:row>76</xdr:row>
      <xdr:rowOff>112136</xdr:rowOff>
    </xdr:to>
    <xdr:sp macro="" textlink="">
      <xdr:nvSpPr>
        <xdr:cNvPr id="608" name="円/楕円 607"/>
        <xdr:cNvSpPr/>
      </xdr:nvSpPr>
      <xdr:spPr>
        <a:xfrm>
          <a:off x="12763500" y="130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103263</xdr:rowOff>
    </xdr:from>
    <xdr:ext cx="534377" cy="259045"/>
    <xdr:sp macro="" textlink="">
      <xdr:nvSpPr>
        <xdr:cNvPr id="609" name="テキスト ボックス 608"/>
        <xdr:cNvSpPr txBox="1"/>
      </xdr:nvSpPr>
      <xdr:spPr>
        <a:xfrm>
          <a:off x="12547111" y="131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122535</xdr:rowOff>
    </xdr:from>
    <xdr:to>
      <xdr:col>23</xdr:col>
      <xdr:colOff>517525</xdr:colOff>
      <xdr:row>98</xdr:row>
      <xdr:rowOff>125695</xdr:rowOff>
    </xdr:to>
    <xdr:cxnSp macro="">
      <xdr:nvCxnSpPr>
        <xdr:cNvPr id="636" name="直線コネクタ 635"/>
        <xdr:cNvCxnSpPr/>
      </xdr:nvCxnSpPr>
      <xdr:spPr>
        <a:xfrm flipV="1">
          <a:off x="15481300" y="16924635"/>
          <a:ext cx="838200" cy="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121183</xdr:rowOff>
    </xdr:from>
    <xdr:to>
      <xdr:col>22</xdr:col>
      <xdr:colOff>365125</xdr:colOff>
      <xdr:row>98</xdr:row>
      <xdr:rowOff>125695</xdr:rowOff>
    </xdr:to>
    <xdr:cxnSp macro="">
      <xdr:nvCxnSpPr>
        <xdr:cNvPr id="639" name="直線コネクタ 638"/>
        <xdr:cNvCxnSpPr/>
      </xdr:nvCxnSpPr>
      <xdr:spPr>
        <a:xfrm>
          <a:off x="14592300" y="16923283"/>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116664</xdr:rowOff>
    </xdr:from>
    <xdr:to>
      <xdr:col>21</xdr:col>
      <xdr:colOff>161925</xdr:colOff>
      <xdr:row>98</xdr:row>
      <xdr:rowOff>121183</xdr:rowOff>
    </xdr:to>
    <xdr:cxnSp macro="">
      <xdr:nvCxnSpPr>
        <xdr:cNvPr id="642" name="直線コネクタ 641"/>
        <xdr:cNvCxnSpPr/>
      </xdr:nvCxnSpPr>
      <xdr:spPr>
        <a:xfrm>
          <a:off x="13703300" y="16918764"/>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108448</xdr:rowOff>
    </xdr:from>
    <xdr:to>
      <xdr:col>19</xdr:col>
      <xdr:colOff>644525</xdr:colOff>
      <xdr:row>98</xdr:row>
      <xdr:rowOff>116664</xdr:rowOff>
    </xdr:to>
    <xdr:cxnSp macro="">
      <xdr:nvCxnSpPr>
        <xdr:cNvPr id="645" name="直線コネクタ 644"/>
        <xdr:cNvCxnSpPr/>
      </xdr:nvCxnSpPr>
      <xdr:spPr>
        <a:xfrm>
          <a:off x="12814300" y="16910548"/>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71735</xdr:rowOff>
    </xdr:from>
    <xdr:to>
      <xdr:col>23</xdr:col>
      <xdr:colOff>568325</xdr:colOff>
      <xdr:row>99</xdr:row>
      <xdr:rowOff>1885</xdr:rowOff>
    </xdr:to>
    <xdr:sp macro="" textlink="">
      <xdr:nvSpPr>
        <xdr:cNvPr id="655" name="円/楕円 654"/>
        <xdr:cNvSpPr/>
      </xdr:nvSpPr>
      <xdr:spPr>
        <a:xfrm>
          <a:off x="16268700" y="168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74895</xdr:rowOff>
    </xdr:from>
    <xdr:to>
      <xdr:col>22</xdr:col>
      <xdr:colOff>415925</xdr:colOff>
      <xdr:row>99</xdr:row>
      <xdr:rowOff>5045</xdr:rowOff>
    </xdr:to>
    <xdr:sp macro="" textlink="">
      <xdr:nvSpPr>
        <xdr:cNvPr id="657" name="円/楕円 656"/>
        <xdr:cNvSpPr/>
      </xdr:nvSpPr>
      <xdr:spPr>
        <a:xfrm>
          <a:off x="15430500" y="168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167622</xdr:rowOff>
    </xdr:from>
    <xdr:ext cx="534377" cy="259045"/>
    <xdr:sp macro="" textlink="">
      <xdr:nvSpPr>
        <xdr:cNvPr id="658" name="テキスト ボックス 657"/>
        <xdr:cNvSpPr txBox="1"/>
      </xdr:nvSpPr>
      <xdr:spPr>
        <a:xfrm>
          <a:off x="15214111" y="169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70383</xdr:rowOff>
    </xdr:from>
    <xdr:to>
      <xdr:col>21</xdr:col>
      <xdr:colOff>212725</xdr:colOff>
      <xdr:row>99</xdr:row>
      <xdr:rowOff>533</xdr:rowOff>
    </xdr:to>
    <xdr:sp macro="" textlink="">
      <xdr:nvSpPr>
        <xdr:cNvPr id="659" name="円/楕円 658"/>
        <xdr:cNvSpPr/>
      </xdr:nvSpPr>
      <xdr:spPr>
        <a:xfrm>
          <a:off x="14541500" y="168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163110</xdr:rowOff>
    </xdr:from>
    <xdr:ext cx="534377" cy="259045"/>
    <xdr:sp macro="" textlink="">
      <xdr:nvSpPr>
        <xdr:cNvPr id="660" name="テキスト ボックス 659"/>
        <xdr:cNvSpPr txBox="1"/>
      </xdr:nvSpPr>
      <xdr:spPr>
        <a:xfrm>
          <a:off x="14325111" y="169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65864</xdr:rowOff>
    </xdr:from>
    <xdr:to>
      <xdr:col>20</xdr:col>
      <xdr:colOff>9525</xdr:colOff>
      <xdr:row>98</xdr:row>
      <xdr:rowOff>167464</xdr:rowOff>
    </xdr:to>
    <xdr:sp macro="" textlink="">
      <xdr:nvSpPr>
        <xdr:cNvPr id="661" name="円/楕円 660"/>
        <xdr:cNvSpPr/>
      </xdr:nvSpPr>
      <xdr:spPr>
        <a:xfrm>
          <a:off x="13652500" y="168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158591</xdr:rowOff>
    </xdr:from>
    <xdr:ext cx="534377" cy="259045"/>
    <xdr:sp macro="" textlink="">
      <xdr:nvSpPr>
        <xdr:cNvPr id="662" name="テキスト ボックス 661"/>
        <xdr:cNvSpPr txBox="1"/>
      </xdr:nvSpPr>
      <xdr:spPr>
        <a:xfrm>
          <a:off x="13436111" y="169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57648</xdr:rowOff>
    </xdr:from>
    <xdr:to>
      <xdr:col>18</xdr:col>
      <xdr:colOff>492125</xdr:colOff>
      <xdr:row>98</xdr:row>
      <xdr:rowOff>159248</xdr:rowOff>
    </xdr:to>
    <xdr:sp macro="" textlink="">
      <xdr:nvSpPr>
        <xdr:cNvPr id="663" name="円/楕円 662"/>
        <xdr:cNvSpPr/>
      </xdr:nvSpPr>
      <xdr:spPr>
        <a:xfrm>
          <a:off x="12763500" y="168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4325</xdr:rowOff>
    </xdr:from>
    <xdr:ext cx="534377" cy="259045"/>
    <xdr:sp macro="" textlink="">
      <xdr:nvSpPr>
        <xdr:cNvPr id="664" name="テキスト ボックス 663"/>
        <xdr:cNvSpPr txBox="1"/>
      </xdr:nvSpPr>
      <xdr:spPr>
        <a:xfrm>
          <a:off x="12547111" y="1663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105364</xdr:rowOff>
    </xdr:from>
    <xdr:to>
      <xdr:col>32</xdr:col>
      <xdr:colOff>187325</xdr:colOff>
      <xdr:row>37</xdr:row>
      <xdr:rowOff>143952</xdr:rowOff>
    </xdr:to>
    <xdr:cxnSp macro="">
      <xdr:nvCxnSpPr>
        <xdr:cNvPr id="691" name="直線コネクタ 690"/>
        <xdr:cNvCxnSpPr/>
      </xdr:nvCxnSpPr>
      <xdr:spPr>
        <a:xfrm flipV="1">
          <a:off x="21323300" y="6449014"/>
          <a:ext cx="8382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134535</xdr:rowOff>
    </xdr:from>
    <xdr:ext cx="469744" cy="259045"/>
    <xdr:sp macro="" textlink="">
      <xdr:nvSpPr>
        <xdr:cNvPr id="692" name="投資及び出資金平均値テキスト"/>
        <xdr:cNvSpPr txBox="1"/>
      </xdr:nvSpPr>
      <xdr:spPr>
        <a:xfrm>
          <a:off x="22212300" y="647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143952</xdr:rowOff>
    </xdr:from>
    <xdr:to>
      <xdr:col>31</xdr:col>
      <xdr:colOff>34925</xdr:colOff>
      <xdr:row>38</xdr:row>
      <xdr:rowOff>51826</xdr:rowOff>
    </xdr:to>
    <xdr:cxnSp macro="">
      <xdr:nvCxnSpPr>
        <xdr:cNvPr id="694" name="直線コネクタ 693"/>
        <xdr:cNvCxnSpPr/>
      </xdr:nvCxnSpPr>
      <xdr:spPr>
        <a:xfrm flipV="1">
          <a:off x="20434300" y="648760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73728</xdr:rowOff>
    </xdr:from>
    <xdr:ext cx="469744" cy="259045"/>
    <xdr:sp macro="" textlink="">
      <xdr:nvSpPr>
        <xdr:cNvPr id="696" name="テキスト ボックス 695"/>
        <xdr:cNvSpPr txBox="1"/>
      </xdr:nvSpPr>
      <xdr:spPr>
        <a:xfrm>
          <a:off x="21088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9627</xdr:rowOff>
    </xdr:from>
    <xdr:to>
      <xdr:col>29</xdr:col>
      <xdr:colOff>517525</xdr:colOff>
      <xdr:row>38</xdr:row>
      <xdr:rowOff>51826</xdr:rowOff>
    </xdr:to>
    <xdr:cxnSp macro="">
      <xdr:nvCxnSpPr>
        <xdr:cNvPr id="697" name="直線コネクタ 696"/>
        <xdr:cNvCxnSpPr/>
      </xdr:nvCxnSpPr>
      <xdr:spPr>
        <a:xfrm>
          <a:off x="19545300" y="6524727"/>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9627</xdr:rowOff>
    </xdr:from>
    <xdr:to>
      <xdr:col>28</xdr:col>
      <xdr:colOff>314325</xdr:colOff>
      <xdr:row>38</xdr:row>
      <xdr:rowOff>20279</xdr:rowOff>
    </xdr:to>
    <xdr:cxnSp macro="">
      <xdr:nvCxnSpPr>
        <xdr:cNvPr id="700" name="直線コネクタ 699"/>
        <xdr:cNvCxnSpPr/>
      </xdr:nvCxnSpPr>
      <xdr:spPr>
        <a:xfrm flipV="1">
          <a:off x="18656300" y="6524727"/>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54564</xdr:rowOff>
    </xdr:from>
    <xdr:to>
      <xdr:col>32</xdr:col>
      <xdr:colOff>238125</xdr:colOff>
      <xdr:row>37</xdr:row>
      <xdr:rowOff>156164</xdr:rowOff>
    </xdr:to>
    <xdr:sp macro="" textlink="">
      <xdr:nvSpPr>
        <xdr:cNvPr id="710" name="円/楕円 709"/>
        <xdr:cNvSpPr/>
      </xdr:nvSpPr>
      <xdr:spPr>
        <a:xfrm>
          <a:off x="22110700" y="63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77441</xdr:rowOff>
    </xdr:from>
    <xdr:ext cx="469744" cy="259045"/>
    <xdr:sp macro="" textlink="">
      <xdr:nvSpPr>
        <xdr:cNvPr id="711" name="投資及び出資金該当値テキスト"/>
        <xdr:cNvSpPr txBox="1"/>
      </xdr:nvSpPr>
      <xdr:spPr>
        <a:xfrm>
          <a:off x="22212300" y="624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93152</xdr:rowOff>
    </xdr:from>
    <xdr:to>
      <xdr:col>31</xdr:col>
      <xdr:colOff>85725</xdr:colOff>
      <xdr:row>38</xdr:row>
      <xdr:rowOff>23302</xdr:rowOff>
    </xdr:to>
    <xdr:sp macro="" textlink="">
      <xdr:nvSpPr>
        <xdr:cNvPr id="712" name="円/楕円 711"/>
        <xdr:cNvSpPr/>
      </xdr:nvSpPr>
      <xdr:spPr>
        <a:xfrm>
          <a:off x="21272500" y="64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39829</xdr:rowOff>
    </xdr:from>
    <xdr:ext cx="469744" cy="259045"/>
    <xdr:sp macro="" textlink="">
      <xdr:nvSpPr>
        <xdr:cNvPr id="713" name="テキスト ボックス 712"/>
        <xdr:cNvSpPr txBox="1"/>
      </xdr:nvSpPr>
      <xdr:spPr>
        <a:xfrm>
          <a:off x="21088427" y="62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1026</xdr:rowOff>
    </xdr:from>
    <xdr:to>
      <xdr:col>29</xdr:col>
      <xdr:colOff>568325</xdr:colOff>
      <xdr:row>38</xdr:row>
      <xdr:rowOff>102626</xdr:rowOff>
    </xdr:to>
    <xdr:sp macro="" textlink="">
      <xdr:nvSpPr>
        <xdr:cNvPr id="714" name="円/楕円 713"/>
        <xdr:cNvSpPr/>
      </xdr:nvSpPr>
      <xdr:spPr>
        <a:xfrm>
          <a:off x="20383500" y="65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93753</xdr:rowOff>
    </xdr:from>
    <xdr:ext cx="469744" cy="259045"/>
    <xdr:sp macro="" textlink="">
      <xdr:nvSpPr>
        <xdr:cNvPr id="715" name="テキスト ボックス 714"/>
        <xdr:cNvSpPr txBox="1"/>
      </xdr:nvSpPr>
      <xdr:spPr>
        <a:xfrm>
          <a:off x="20199427" y="66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130277</xdr:rowOff>
    </xdr:from>
    <xdr:to>
      <xdr:col>28</xdr:col>
      <xdr:colOff>365125</xdr:colOff>
      <xdr:row>38</xdr:row>
      <xdr:rowOff>60427</xdr:rowOff>
    </xdr:to>
    <xdr:sp macro="" textlink="">
      <xdr:nvSpPr>
        <xdr:cNvPr id="716" name="円/楕円 715"/>
        <xdr:cNvSpPr/>
      </xdr:nvSpPr>
      <xdr:spPr>
        <a:xfrm>
          <a:off x="19494500" y="64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51554</xdr:rowOff>
    </xdr:from>
    <xdr:ext cx="469744" cy="259045"/>
    <xdr:sp macro="" textlink="">
      <xdr:nvSpPr>
        <xdr:cNvPr id="717" name="テキスト ボックス 716"/>
        <xdr:cNvSpPr txBox="1"/>
      </xdr:nvSpPr>
      <xdr:spPr>
        <a:xfrm>
          <a:off x="19310427" y="656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140929</xdr:rowOff>
    </xdr:from>
    <xdr:to>
      <xdr:col>27</xdr:col>
      <xdr:colOff>161925</xdr:colOff>
      <xdr:row>38</xdr:row>
      <xdr:rowOff>71079</xdr:rowOff>
    </xdr:to>
    <xdr:sp macro="" textlink="">
      <xdr:nvSpPr>
        <xdr:cNvPr id="718" name="円/楕円 717"/>
        <xdr:cNvSpPr/>
      </xdr:nvSpPr>
      <xdr:spPr>
        <a:xfrm>
          <a:off x="18605500" y="64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62206</xdr:rowOff>
    </xdr:from>
    <xdr:ext cx="469744" cy="259045"/>
    <xdr:sp macro="" textlink="">
      <xdr:nvSpPr>
        <xdr:cNvPr id="719" name="テキスト ボックス 718"/>
        <xdr:cNvSpPr txBox="1"/>
      </xdr:nvSpPr>
      <xdr:spPr>
        <a:xfrm>
          <a:off x="18421427" y="65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7023</xdr:rowOff>
    </xdr:from>
    <xdr:to>
      <xdr:col>32</xdr:col>
      <xdr:colOff>187325</xdr:colOff>
      <xdr:row>59</xdr:row>
      <xdr:rowOff>7404</xdr:rowOff>
    </xdr:to>
    <xdr:cxnSp macro="">
      <xdr:nvCxnSpPr>
        <xdr:cNvPr id="748" name="直線コネクタ 747"/>
        <xdr:cNvCxnSpPr/>
      </xdr:nvCxnSpPr>
      <xdr:spPr>
        <a:xfrm flipV="1">
          <a:off x="21323300" y="1012257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7404</xdr:rowOff>
    </xdr:from>
    <xdr:to>
      <xdr:col>31</xdr:col>
      <xdr:colOff>34925</xdr:colOff>
      <xdr:row>59</xdr:row>
      <xdr:rowOff>7760</xdr:rowOff>
    </xdr:to>
    <xdr:cxnSp macro="">
      <xdr:nvCxnSpPr>
        <xdr:cNvPr id="751" name="直線コネクタ 750"/>
        <xdr:cNvCxnSpPr/>
      </xdr:nvCxnSpPr>
      <xdr:spPr>
        <a:xfrm flipV="1">
          <a:off x="20434300" y="10122954"/>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56532</xdr:rowOff>
    </xdr:from>
    <xdr:ext cx="469744" cy="259045"/>
    <xdr:sp macro="" textlink="">
      <xdr:nvSpPr>
        <xdr:cNvPr id="753" name="テキスト ボックス 752"/>
        <xdr:cNvSpPr txBox="1"/>
      </xdr:nvSpPr>
      <xdr:spPr>
        <a:xfrm>
          <a:off x="21088427" y="101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7760</xdr:rowOff>
    </xdr:from>
    <xdr:to>
      <xdr:col>29</xdr:col>
      <xdr:colOff>517525</xdr:colOff>
      <xdr:row>59</xdr:row>
      <xdr:rowOff>8001</xdr:rowOff>
    </xdr:to>
    <xdr:cxnSp macro="">
      <xdr:nvCxnSpPr>
        <xdr:cNvPr id="754" name="直線コネクタ 753"/>
        <xdr:cNvCxnSpPr/>
      </xdr:nvCxnSpPr>
      <xdr:spPr>
        <a:xfrm flipV="1">
          <a:off x="19545300" y="10123310"/>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7975</xdr:rowOff>
    </xdr:from>
    <xdr:to>
      <xdr:col>28</xdr:col>
      <xdr:colOff>314325</xdr:colOff>
      <xdr:row>59</xdr:row>
      <xdr:rowOff>8001</xdr:rowOff>
    </xdr:to>
    <xdr:cxnSp macro="">
      <xdr:nvCxnSpPr>
        <xdr:cNvPr id="757" name="直線コネクタ 756"/>
        <xdr:cNvCxnSpPr/>
      </xdr:nvCxnSpPr>
      <xdr:spPr>
        <a:xfrm>
          <a:off x="18656300" y="1012352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127673</xdr:rowOff>
    </xdr:from>
    <xdr:to>
      <xdr:col>32</xdr:col>
      <xdr:colOff>238125</xdr:colOff>
      <xdr:row>59</xdr:row>
      <xdr:rowOff>57823</xdr:rowOff>
    </xdr:to>
    <xdr:sp macro="" textlink="">
      <xdr:nvSpPr>
        <xdr:cNvPr id="767" name="円/楕円 766"/>
        <xdr:cNvSpPr/>
      </xdr:nvSpPr>
      <xdr:spPr>
        <a:xfrm>
          <a:off x="22110700" y="100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469744" cy="259045"/>
    <xdr:sp macro="" textlink="">
      <xdr:nvSpPr>
        <xdr:cNvPr id="768" name="貸付金該当値テキスト"/>
        <xdr:cNvSpPr txBox="1"/>
      </xdr:nvSpPr>
      <xdr:spPr>
        <a:xfrm>
          <a:off x="22212300" y="1003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128054</xdr:rowOff>
    </xdr:from>
    <xdr:to>
      <xdr:col>31</xdr:col>
      <xdr:colOff>85725</xdr:colOff>
      <xdr:row>59</xdr:row>
      <xdr:rowOff>58204</xdr:rowOff>
    </xdr:to>
    <xdr:sp macro="" textlink="">
      <xdr:nvSpPr>
        <xdr:cNvPr id="769" name="円/楕円 768"/>
        <xdr:cNvSpPr/>
      </xdr:nvSpPr>
      <xdr:spPr>
        <a:xfrm>
          <a:off x="21272500" y="100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74731</xdr:rowOff>
    </xdr:from>
    <xdr:ext cx="469744" cy="259045"/>
    <xdr:sp macro="" textlink="">
      <xdr:nvSpPr>
        <xdr:cNvPr id="770" name="テキスト ボックス 769"/>
        <xdr:cNvSpPr txBox="1"/>
      </xdr:nvSpPr>
      <xdr:spPr>
        <a:xfrm>
          <a:off x="21088427" y="984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128410</xdr:rowOff>
    </xdr:from>
    <xdr:to>
      <xdr:col>29</xdr:col>
      <xdr:colOff>568325</xdr:colOff>
      <xdr:row>59</xdr:row>
      <xdr:rowOff>58560</xdr:rowOff>
    </xdr:to>
    <xdr:sp macro="" textlink="">
      <xdr:nvSpPr>
        <xdr:cNvPr id="771" name="円/楕円 770"/>
        <xdr:cNvSpPr/>
      </xdr:nvSpPr>
      <xdr:spPr>
        <a:xfrm>
          <a:off x="20383500" y="100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49687</xdr:rowOff>
    </xdr:from>
    <xdr:ext cx="469744" cy="259045"/>
    <xdr:sp macro="" textlink="">
      <xdr:nvSpPr>
        <xdr:cNvPr id="772" name="テキスト ボックス 771"/>
        <xdr:cNvSpPr txBox="1"/>
      </xdr:nvSpPr>
      <xdr:spPr>
        <a:xfrm>
          <a:off x="20199427" y="1016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128651</xdr:rowOff>
    </xdr:from>
    <xdr:to>
      <xdr:col>28</xdr:col>
      <xdr:colOff>365125</xdr:colOff>
      <xdr:row>59</xdr:row>
      <xdr:rowOff>58801</xdr:rowOff>
    </xdr:to>
    <xdr:sp macro="" textlink="">
      <xdr:nvSpPr>
        <xdr:cNvPr id="773" name="円/楕円 772"/>
        <xdr:cNvSpPr/>
      </xdr:nvSpPr>
      <xdr:spPr>
        <a:xfrm>
          <a:off x="19494500" y="100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49928</xdr:rowOff>
    </xdr:from>
    <xdr:ext cx="469744" cy="259045"/>
    <xdr:sp macro="" textlink="">
      <xdr:nvSpPr>
        <xdr:cNvPr id="774" name="テキスト ボックス 773"/>
        <xdr:cNvSpPr txBox="1"/>
      </xdr:nvSpPr>
      <xdr:spPr>
        <a:xfrm>
          <a:off x="19310427" y="1016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128625</xdr:rowOff>
    </xdr:from>
    <xdr:to>
      <xdr:col>27</xdr:col>
      <xdr:colOff>161925</xdr:colOff>
      <xdr:row>59</xdr:row>
      <xdr:rowOff>58775</xdr:rowOff>
    </xdr:to>
    <xdr:sp macro="" textlink="">
      <xdr:nvSpPr>
        <xdr:cNvPr id="775" name="円/楕円 774"/>
        <xdr:cNvSpPr/>
      </xdr:nvSpPr>
      <xdr:spPr>
        <a:xfrm>
          <a:off x="18605500" y="100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49902</xdr:rowOff>
    </xdr:from>
    <xdr:ext cx="469744" cy="259045"/>
    <xdr:sp macro="" textlink="">
      <xdr:nvSpPr>
        <xdr:cNvPr id="776" name="テキスト ボックス 775"/>
        <xdr:cNvSpPr txBox="1"/>
      </xdr:nvSpPr>
      <xdr:spPr>
        <a:xfrm>
          <a:off x="18421427" y="1016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133592</xdr:rowOff>
    </xdr:from>
    <xdr:to>
      <xdr:col>32</xdr:col>
      <xdr:colOff>187325</xdr:colOff>
      <xdr:row>77</xdr:row>
      <xdr:rowOff>148768</xdr:rowOff>
    </xdr:to>
    <xdr:cxnSp macro="">
      <xdr:nvCxnSpPr>
        <xdr:cNvPr id="806" name="直線コネクタ 805"/>
        <xdr:cNvCxnSpPr/>
      </xdr:nvCxnSpPr>
      <xdr:spPr>
        <a:xfrm flipV="1">
          <a:off x="21323300" y="13335242"/>
          <a:ext cx="8382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89103</xdr:rowOff>
    </xdr:from>
    <xdr:to>
      <xdr:col>31</xdr:col>
      <xdr:colOff>34925</xdr:colOff>
      <xdr:row>77</xdr:row>
      <xdr:rowOff>148768</xdr:rowOff>
    </xdr:to>
    <xdr:cxnSp macro="">
      <xdr:nvCxnSpPr>
        <xdr:cNvPr id="809" name="直線コネクタ 808"/>
        <xdr:cNvCxnSpPr/>
      </xdr:nvCxnSpPr>
      <xdr:spPr>
        <a:xfrm>
          <a:off x="20434300" y="13290753"/>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89103</xdr:rowOff>
    </xdr:from>
    <xdr:to>
      <xdr:col>29</xdr:col>
      <xdr:colOff>517525</xdr:colOff>
      <xdr:row>78</xdr:row>
      <xdr:rowOff>17729</xdr:rowOff>
    </xdr:to>
    <xdr:cxnSp macro="">
      <xdr:nvCxnSpPr>
        <xdr:cNvPr id="812" name="直線コネクタ 811"/>
        <xdr:cNvCxnSpPr/>
      </xdr:nvCxnSpPr>
      <xdr:spPr>
        <a:xfrm flipV="1">
          <a:off x="19545300" y="13290753"/>
          <a:ext cx="889000" cy="10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4" name="テキスト ボックス 813"/>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16574</xdr:rowOff>
    </xdr:from>
    <xdr:to>
      <xdr:col>28</xdr:col>
      <xdr:colOff>314325</xdr:colOff>
      <xdr:row>78</xdr:row>
      <xdr:rowOff>17729</xdr:rowOff>
    </xdr:to>
    <xdr:cxnSp macro="">
      <xdr:nvCxnSpPr>
        <xdr:cNvPr id="815" name="直線コネクタ 814"/>
        <xdr:cNvCxnSpPr/>
      </xdr:nvCxnSpPr>
      <xdr:spPr>
        <a:xfrm>
          <a:off x="18656300" y="13389674"/>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7" name="テキスト ボックス 816"/>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82792</xdr:rowOff>
    </xdr:from>
    <xdr:to>
      <xdr:col>32</xdr:col>
      <xdr:colOff>238125</xdr:colOff>
      <xdr:row>78</xdr:row>
      <xdr:rowOff>12942</xdr:rowOff>
    </xdr:to>
    <xdr:sp macro="" textlink="">
      <xdr:nvSpPr>
        <xdr:cNvPr id="825" name="円/楕円 824"/>
        <xdr:cNvSpPr/>
      </xdr:nvSpPr>
      <xdr:spPr>
        <a:xfrm>
          <a:off x="22110700" y="132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61219</xdr:rowOff>
    </xdr:from>
    <xdr:ext cx="534377" cy="259045"/>
    <xdr:sp macro="" textlink="">
      <xdr:nvSpPr>
        <xdr:cNvPr id="826" name="繰出金該当値テキスト"/>
        <xdr:cNvSpPr txBox="1"/>
      </xdr:nvSpPr>
      <xdr:spPr>
        <a:xfrm>
          <a:off x="22212300" y="132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97968</xdr:rowOff>
    </xdr:from>
    <xdr:to>
      <xdr:col>31</xdr:col>
      <xdr:colOff>85725</xdr:colOff>
      <xdr:row>78</xdr:row>
      <xdr:rowOff>28118</xdr:rowOff>
    </xdr:to>
    <xdr:sp macro="" textlink="">
      <xdr:nvSpPr>
        <xdr:cNvPr id="827" name="円/楕円 826"/>
        <xdr:cNvSpPr/>
      </xdr:nvSpPr>
      <xdr:spPr>
        <a:xfrm>
          <a:off x="21272500" y="132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19245</xdr:rowOff>
    </xdr:from>
    <xdr:ext cx="534377" cy="259045"/>
    <xdr:sp macro="" textlink="">
      <xdr:nvSpPr>
        <xdr:cNvPr id="828" name="テキスト ボックス 827"/>
        <xdr:cNvSpPr txBox="1"/>
      </xdr:nvSpPr>
      <xdr:spPr>
        <a:xfrm>
          <a:off x="21056111" y="133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38303</xdr:rowOff>
    </xdr:from>
    <xdr:to>
      <xdr:col>29</xdr:col>
      <xdr:colOff>568325</xdr:colOff>
      <xdr:row>77</xdr:row>
      <xdr:rowOff>139903</xdr:rowOff>
    </xdr:to>
    <xdr:sp macro="" textlink="">
      <xdr:nvSpPr>
        <xdr:cNvPr id="829" name="円/楕円 828"/>
        <xdr:cNvSpPr/>
      </xdr:nvSpPr>
      <xdr:spPr>
        <a:xfrm>
          <a:off x="20383500" y="132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131030</xdr:rowOff>
    </xdr:from>
    <xdr:ext cx="534377" cy="259045"/>
    <xdr:sp macro="" textlink="">
      <xdr:nvSpPr>
        <xdr:cNvPr id="830" name="テキスト ボックス 829"/>
        <xdr:cNvSpPr txBox="1"/>
      </xdr:nvSpPr>
      <xdr:spPr>
        <a:xfrm>
          <a:off x="20167111" y="133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138379</xdr:rowOff>
    </xdr:from>
    <xdr:to>
      <xdr:col>28</xdr:col>
      <xdr:colOff>365125</xdr:colOff>
      <xdr:row>78</xdr:row>
      <xdr:rowOff>68529</xdr:rowOff>
    </xdr:to>
    <xdr:sp macro="" textlink="">
      <xdr:nvSpPr>
        <xdr:cNvPr id="831" name="円/楕円 830"/>
        <xdr:cNvSpPr/>
      </xdr:nvSpPr>
      <xdr:spPr>
        <a:xfrm>
          <a:off x="19494500" y="133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59656</xdr:rowOff>
    </xdr:from>
    <xdr:ext cx="534377" cy="259045"/>
    <xdr:sp macro="" textlink="">
      <xdr:nvSpPr>
        <xdr:cNvPr id="832" name="テキスト ボックス 831"/>
        <xdr:cNvSpPr txBox="1"/>
      </xdr:nvSpPr>
      <xdr:spPr>
        <a:xfrm>
          <a:off x="19278111" y="134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137224</xdr:rowOff>
    </xdr:from>
    <xdr:to>
      <xdr:col>27</xdr:col>
      <xdr:colOff>161925</xdr:colOff>
      <xdr:row>78</xdr:row>
      <xdr:rowOff>67374</xdr:rowOff>
    </xdr:to>
    <xdr:sp macro="" textlink="">
      <xdr:nvSpPr>
        <xdr:cNvPr id="833" name="円/楕円 832"/>
        <xdr:cNvSpPr/>
      </xdr:nvSpPr>
      <xdr:spPr>
        <a:xfrm>
          <a:off x="18605500" y="133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58501</xdr:rowOff>
    </xdr:from>
    <xdr:ext cx="534377" cy="259045"/>
    <xdr:sp macro="" textlink="">
      <xdr:nvSpPr>
        <xdr:cNvPr id="834" name="テキスト ボックス 833"/>
        <xdr:cNvSpPr txBox="1"/>
      </xdr:nvSpPr>
      <xdr:spPr>
        <a:xfrm>
          <a:off x="18389111" y="1343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住民一人当たりのコストについては、維持補修費、投資及び出資金で類似団体を上回っているものの、人件費では類似団体比△</a:t>
          </a:r>
          <a:r>
            <a:rPr kumimoji="1" lang="en-US" altLang="ja-JP" sz="1300">
              <a:latin typeface="ＭＳ Ｐゴシック"/>
            </a:rPr>
            <a:t>21.8</a:t>
          </a:r>
          <a:r>
            <a:rPr kumimoji="1" lang="ja-JP" altLang="en-US" sz="1300">
              <a:latin typeface="ＭＳ Ｐゴシック"/>
            </a:rPr>
            <a:t>％、公債費では類似</a:t>
          </a:r>
          <a:r>
            <a:rPr kumimoji="1" lang="ja-JP" altLang="en-US" sz="1300">
              <a:solidFill>
                <a:sysClr val="windowText" lastClr="000000"/>
              </a:solidFill>
              <a:latin typeface="ＭＳ Ｐゴシック"/>
            </a:rPr>
            <a:t>団体比△</a:t>
          </a:r>
          <a:r>
            <a:rPr kumimoji="1" lang="en-US" altLang="ja-JP" sz="1300">
              <a:solidFill>
                <a:sysClr val="windowText" lastClr="000000"/>
              </a:solidFill>
              <a:latin typeface="ＭＳ Ｐゴシック"/>
            </a:rPr>
            <a:t>36.5</a:t>
          </a:r>
          <a:r>
            <a:rPr kumimoji="1" lang="ja-JP" altLang="en-US" sz="1300">
              <a:solidFill>
                <a:sysClr val="windowText" lastClr="000000"/>
              </a:solidFill>
              <a:latin typeface="ＭＳ Ｐゴシック"/>
            </a:rPr>
            <a:t>％</a:t>
          </a:r>
          <a:r>
            <a:rPr kumimoji="1" lang="ja-JP" altLang="en-US" sz="1300">
              <a:latin typeface="ＭＳ Ｐゴシック"/>
            </a:rPr>
            <a:t>と大きく下回っている。また、物件費、扶助費、補助費等についてもそれぞれ継続して類似団体を下回っている状況である。特に人件費については、定員適正化計画による職員の計画的な削減が実施されており、また、職員の年齢構成も若く、平成</a:t>
          </a:r>
          <a:r>
            <a:rPr kumimoji="1" lang="en-US" altLang="ja-JP" sz="1300">
              <a:latin typeface="ＭＳ Ｐゴシック"/>
            </a:rPr>
            <a:t>27</a:t>
          </a:r>
          <a:r>
            <a:rPr kumimoji="1" lang="ja-JP" altLang="en-US" sz="1300">
              <a:latin typeface="ＭＳ Ｐゴシック"/>
            </a:rPr>
            <a:t>年度での職員平均年齢の若さでは福島県内の上位に位置している。公債費についても、起債の償還において臨時地方道債等</a:t>
          </a:r>
          <a:r>
            <a:rPr kumimoji="1" lang="en-US" altLang="ja-JP" sz="1300">
              <a:latin typeface="ＭＳ Ｐゴシック"/>
            </a:rPr>
            <a:t>9</a:t>
          </a:r>
          <a:r>
            <a:rPr kumimoji="1" lang="ja-JP" altLang="en-US" sz="1300">
              <a:latin typeface="ＭＳ Ｐゴシック"/>
            </a:rPr>
            <a:t>件の償還終了により平成</a:t>
          </a:r>
          <a:r>
            <a:rPr kumimoji="1" lang="en-US" altLang="ja-JP" sz="1300">
              <a:latin typeface="ＭＳ Ｐゴシック"/>
            </a:rPr>
            <a:t>19</a:t>
          </a:r>
          <a:r>
            <a:rPr kumimoji="1" lang="ja-JP" altLang="en-US" sz="1300">
              <a:latin typeface="ＭＳ Ｐゴシック"/>
            </a:rPr>
            <a:t>年度をピークに年々減少しており、公債費に準ずる債務負担行為に係る、石川管内特別養護老人ホーム建設に伴う償還金についても減少している状況である。一方、普通建設事業費に係る住民一人当たりのコストとしては、類似団体比△</a:t>
          </a:r>
          <a:r>
            <a:rPr kumimoji="1" lang="en-US" altLang="ja-JP" sz="1300">
              <a:latin typeface="ＭＳ Ｐゴシック"/>
            </a:rPr>
            <a:t>54.3</a:t>
          </a:r>
          <a:r>
            <a:rPr kumimoji="1" lang="ja-JP" altLang="en-US" sz="1300">
              <a:latin typeface="ＭＳ Ｐゴシック"/>
            </a:rPr>
            <a:t>％と低い状況にあるが、効率的な普通建設事業の展開等を見込みながら投資を図っているものである。今後、現在事業を進めている幼保一体化施設整備事業による起債借入により公債費比率等の上昇が見込まれるが、健全財政が図られるよう住民一人当たりコストの抑制に向け身の丈に合った財政運営を図っ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6,787
6,749
37.43
3,496,299
3,282,373
181,792
2,216,955
2,575,900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121793</xdr:rowOff>
    </xdr:from>
    <xdr:to>
      <xdr:col>6</xdr:col>
      <xdr:colOff>511175</xdr:colOff>
      <xdr:row>33</xdr:row>
      <xdr:rowOff>6096</xdr:rowOff>
    </xdr:to>
    <xdr:cxnSp macro="">
      <xdr:nvCxnSpPr>
        <xdr:cNvPr id="61" name="直線コネクタ 60"/>
        <xdr:cNvCxnSpPr/>
      </xdr:nvCxnSpPr>
      <xdr:spPr>
        <a:xfrm flipV="1">
          <a:off x="3797300" y="5608193"/>
          <a:ext cx="8382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6096</xdr:rowOff>
    </xdr:from>
    <xdr:to>
      <xdr:col>5</xdr:col>
      <xdr:colOff>358775</xdr:colOff>
      <xdr:row>33</xdr:row>
      <xdr:rowOff>54864</xdr:rowOff>
    </xdr:to>
    <xdr:cxnSp macro="">
      <xdr:nvCxnSpPr>
        <xdr:cNvPr id="64" name="直線コネクタ 63"/>
        <xdr:cNvCxnSpPr/>
      </xdr:nvCxnSpPr>
      <xdr:spPr>
        <a:xfrm flipV="1">
          <a:off x="2908300" y="5663946"/>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120667</xdr:rowOff>
    </xdr:from>
    <xdr:ext cx="469744" cy="259045"/>
    <xdr:sp macro="" textlink="">
      <xdr:nvSpPr>
        <xdr:cNvPr id="66" name="テキスト ボックス 65"/>
        <xdr:cNvSpPr txBox="1"/>
      </xdr:nvSpPr>
      <xdr:spPr>
        <a:xfrm>
          <a:off x="3562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13716</xdr:rowOff>
    </xdr:from>
    <xdr:to>
      <xdr:col>4</xdr:col>
      <xdr:colOff>155575</xdr:colOff>
      <xdr:row>33</xdr:row>
      <xdr:rowOff>54864</xdr:rowOff>
    </xdr:to>
    <xdr:cxnSp macro="">
      <xdr:nvCxnSpPr>
        <xdr:cNvPr id="67" name="直線コネクタ 66"/>
        <xdr:cNvCxnSpPr/>
      </xdr:nvCxnSpPr>
      <xdr:spPr>
        <a:xfrm>
          <a:off x="2019300" y="56715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151528</xdr:rowOff>
    </xdr:from>
    <xdr:ext cx="469744" cy="259045"/>
    <xdr:sp macro="" textlink="">
      <xdr:nvSpPr>
        <xdr:cNvPr id="69" name="テキスト ボックス 68"/>
        <xdr:cNvSpPr txBox="1"/>
      </xdr:nvSpPr>
      <xdr:spPr>
        <a:xfrm>
          <a:off x="2673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12446</xdr:rowOff>
    </xdr:from>
    <xdr:to>
      <xdr:col>2</xdr:col>
      <xdr:colOff>638175</xdr:colOff>
      <xdr:row>33</xdr:row>
      <xdr:rowOff>13716</xdr:rowOff>
    </xdr:to>
    <xdr:cxnSp macro="">
      <xdr:nvCxnSpPr>
        <xdr:cNvPr id="70" name="直線コネクタ 69"/>
        <xdr:cNvCxnSpPr/>
      </xdr:nvCxnSpPr>
      <xdr:spPr>
        <a:xfrm>
          <a:off x="1130300" y="5498846"/>
          <a:ext cx="889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115206</xdr:rowOff>
    </xdr:from>
    <xdr:ext cx="469744" cy="259045"/>
    <xdr:sp macro="" textlink="">
      <xdr:nvSpPr>
        <xdr:cNvPr id="72" name="テキスト ボックス 71"/>
        <xdr:cNvSpPr txBox="1"/>
      </xdr:nvSpPr>
      <xdr:spPr>
        <a:xfrm>
          <a:off x="1784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150893</xdr:rowOff>
    </xdr:from>
    <xdr:ext cx="534377" cy="259045"/>
    <xdr:sp macro="" textlink="">
      <xdr:nvSpPr>
        <xdr:cNvPr id="74" name="テキスト ボックス 73"/>
        <xdr:cNvSpPr txBox="1"/>
      </xdr:nvSpPr>
      <xdr:spPr>
        <a:xfrm>
          <a:off x="863111" y="58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70993</xdr:rowOff>
    </xdr:from>
    <xdr:to>
      <xdr:col>6</xdr:col>
      <xdr:colOff>561975</xdr:colOff>
      <xdr:row>33</xdr:row>
      <xdr:rowOff>1143</xdr:rowOff>
    </xdr:to>
    <xdr:sp macro="" textlink="">
      <xdr:nvSpPr>
        <xdr:cNvPr id="80" name="円/楕円 79"/>
        <xdr:cNvSpPr/>
      </xdr:nvSpPr>
      <xdr:spPr>
        <a:xfrm>
          <a:off x="4584700" y="5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93870</xdr:rowOff>
    </xdr:from>
    <xdr:ext cx="534377" cy="259045"/>
    <xdr:sp macro="" textlink="">
      <xdr:nvSpPr>
        <xdr:cNvPr id="81" name="議会費該当値テキスト"/>
        <xdr:cNvSpPr txBox="1"/>
      </xdr:nvSpPr>
      <xdr:spPr>
        <a:xfrm>
          <a:off x="4686300" y="54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11,841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126746</xdr:rowOff>
    </xdr:from>
    <xdr:to>
      <xdr:col>5</xdr:col>
      <xdr:colOff>409575</xdr:colOff>
      <xdr:row>33</xdr:row>
      <xdr:rowOff>56896</xdr:rowOff>
    </xdr:to>
    <xdr:sp macro="" textlink="">
      <xdr:nvSpPr>
        <xdr:cNvPr id="82" name="円/楕円 81"/>
        <xdr:cNvSpPr/>
      </xdr:nvSpPr>
      <xdr:spPr>
        <a:xfrm>
          <a:off x="3746500" y="56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73423</xdr:rowOff>
    </xdr:from>
    <xdr:ext cx="534377" cy="259045"/>
    <xdr:sp macro="" textlink="">
      <xdr:nvSpPr>
        <xdr:cNvPr id="83" name="テキスト ボックス 82"/>
        <xdr:cNvSpPr txBox="1"/>
      </xdr:nvSpPr>
      <xdr:spPr>
        <a:xfrm>
          <a:off x="3530111" y="53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4064</xdr:rowOff>
    </xdr:from>
    <xdr:to>
      <xdr:col>4</xdr:col>
      <xdr:colOff>206375</xdr:colOff>
      <xdr:row>33</xdr:row>
      <xdr:rowOff>105664</xdr:rowOff>
    </xdr:to>
    <xdr:sp macro="" textlink="">
      <xdr:nvSpPr>
        <xdr:cNvPr id="84" name="円/楕円 83"/>
        <xdr:cNvSpPr/>
      </xdr:nvSpPr>
      <xdr:spPr>
        <a:xfrm>
          <a:off x="2857500" y="56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122191</xdr:rowOff>
    </xdr:from>
    <xdr:ext cx="534377" cy="259045"/>
    <xdr:sp macro="" textlink="">
      <xdr:nvSpPr>
        <xdr:cNvPr id="85" name="テキスト ボックス 84"/>
        <xdr:cNvSpPr txBox="1"/>
      </xdr:nvSpPr>
      <xdr:spPr>
        <a:xfrm>
          <a:off x="2641111" y="54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134366</xdr:rowOff>
    </xdr:from>
    <xdr:to>
      <xdr:col>3</xdr:col>
      <xdr:colOff>3175</xdr:colOff>
      <xdr:row>33</xdr:row>
      <xdr:rowOff>64516</xdr:rowOff>
    </xdr:to>
    <xdr:sp macro="" textlink="">
      <xdr:nvSpPr>
        <xdr:cNvPr id="86" name="円/楕円 85"/>
        <xdr:cNvSpPr/>
      </xdr:nvSpPr>
      <xdr:spPr>
        <a:xfrm>
          <a:off x="1968500" y="56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81043</xdr:rowOff>
    </xdr:from>
    <xdr:ext cx="534377" cy="259045"/>
    <xdr:sp macro="" textlink="">
      <xdr:nvSpPr>
        <xdr:cNvPr id="87" name="テキスト ボックス 86"/>
        <xdr:cNvSpPr txBox="1"/>
      </xdr:nvSpPr>
      <xdr:spPr>
        <a:xfrm>
          <a:off x="1752111" y="53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133096</xdr:rowOff>
    </xdr:from>
    <xdr:to>
      <xdr:col>1</xdr:col>
      <xdr:colOff>485775</xdr:colOff>
      <xdr:row>32</xdr:row>
      <xdr:rowOff>63246</xdr:rowOff>
    </xdr:to>
    <xdr:sp macro="" textlink="">
      <xdr:nvSpPr>
        <xdr:cNvPr id="88" name="円/楕円 87"/>
        <xdr:cNvSpPr/>
      </xdr:nvSpPr>
      <xdr:spPr>
        <a:xfrm>
          <a:off x="1079500" y="54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79773</xdr:rowOff>
    </xdr:from>
    <xdr:ext cx="534377" cy="259045"/>
    <xdr:sp macro="" textlink="">
      <xdr:nvSpPr>
        <xdr:cNvPr id="89" name="テキスト ボックス 88"/>
        <xdr:cNvSpPr txBox="1"/>
      </xdr:nvSpPr>
      <xdr:spPr>
        <a:xfrm>
          <a:off x="863111" y="52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92725</xdr:rowOff>
    </xdr:from>
    <xdr:to>
      <xdr:col>6</xdr:col>
      <xdr:colOff>511175</xdr:colOff>
      <xdr:row>58</xdr:row>
      <xdr:rowOff>102278</xdr:rowOff>
    </xdr:to>
    <xdr:cxnSp macro="">
      <xdr:nvCxnSpPr>
        <xdr:cNvPr id="116" name="直線コネクタ 115"/>
        <xdr:cNvCxnSpPr/>
      </xdr:nvCxnSpPr>
      <xdr:spPr>
        <a:xfrm flipV="1">
          <a:off x="3797300" y="10036825"/>
          <a:ext cx="8382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99158</xdr:rowOff>
    </xdr:from>
    <xdr:to>
      <xdr:col>5</xdr:col>
      <xdr:colOff>358775</xdr:colOff>
      <xdr:row>58</xdr:row>
      <xdr:rowOff>102278</xdr:rowOff>
    </xdr:to>
    <xdr:cxnSp macro="">
      <xdr:nvCxnSpPr>
        <xdr:cNvPr id="119" name="直線コネクタ 118"/>
        <xdr:cNvCxnSpPr/>
      </xdr:nvCxnSpPr>
      <xdr:spPr>
        <a:xfrm>
          <a:off x="2908300" y="10043258"/>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96369</xdr:rowOff>
    </xdr:from>
    <xdr:to>
      <xdr:col>4</xdr:col>
      <xdr:colOff>155575</xdr:colOff>
      <xdr:row>58</xdr:row>
      <xdr:rowOff>99158</xdr:rowOff>
    </xdr:to>
    <xdr:cxnSp macro="">
      <xdr:nvCxnSpPr>
        <xdr:cNvPr id="122" name="直線コネクタ 121"/>
        <xdr:cNvCxnSpPr/>
      </xdr:nvCxnSpPr>
      <xdr:spPr>
        <a:xfrm>
          <a:off x="2019300" y="1004046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84951</xdr:rowOff>
    </xdr:from>
    <xdr:to>
      <xdr:col>2</xdr:col>
      <xdr:colOff>638175</xdr:colOff>
      <xdr:row>58</xdr:row>
      <xdr:rowOff>96369</xdr:rowOff>
    </xdr:to>
    <xdr:cxnSp macro="">
      <xdr:nvCxnSpPr>
        <xdr:cNvPr id="125" name="直線コネクタ 124"/>
        <xdr:cNvCxnSpPr/>
      </xdr:nvCxnSpPr>
      <xdr:spPr>
        <a:xfrm>
          <a:off x="1130300" y="10029051"/>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41925</xdr:rowOff>
    </xdr:from>
    <xdr:to>
      <xdr:col>6</xdr:col>
      <xdr:colOff>561975</xdr:colOff>
      <xdr:row>58</xdr:row>
      <xdr:rowOff>143525</xdr:rowOff>
    </xdr:to>
    <xdr:sp macro="" textlink="">
      <xdr:nvSpPr>
        <xdr:cNvPr id="135" name="円/楕円 134"/>
        <xdr:cNvSpPr/>
      </xdr:nvSpPr>
      <xdr:spPr>
        <a:xfrm>
          <a:off x="4584700" y="99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8842</xdr:rowOff>
    </xdr:from>
    <xdr:ext cx="599010" cy="259045"/>
    <xdr:sp macro="" textlink="">
      <xdr:nvSpPr>
        <xdr:cNvPr id="136" name="総務費該当値テキスト"/>
        <xdr:cNvSpPr txBox="1"/>
      </xdr:nvSpPr>
      <xdr:spPr>
        <a:xfrm>
          <a:off x="4686300" y="995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102,744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51478</xdr:rowOff>
    </xdr:from>
    <xdr:to>
      <xdr:col>5</xdr:col>
      <xdr:colOff>409575</xdr:colOff>
      <xdr:row>58</xdr:row>
      <xdr:rowOff>153078</xdr:rowOff>
    </xdr:to>
    <xdr:sp macro="" textlink="">
      <xdr:nvSpPr>
        <xdr:cNvPr id="137" name="円/楕円 136"/>
        <xdr:cNvSpPr/>
      </xdr:nvSpPr>
      <xdr:spPr>
        <a:xfrm>
          <a:off x="3746500" y="99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144205</xdr:rowOff>
    </xdr:from>
    <xdr:ext cx="534377" cy="259045"/>
    <xdr:sp macro="" textlink="">
      <xdr:nvSpPr>
        <xdr:cNvPr id="138" name="テキスト ボックス 137"/>
        <xdr:cNvSpPr txBox="1"/>
      </xdr:nvSpPr>
      <xdr:spPr>
        <a:xfrm>
          <a:off x="3530111" y="100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48358</xdr:rowOff>
    </xdr:from>
    <xdr:to>
      <xdr:col>4</xdr:col>
      <xdr:colOff>206375</xdr:colOff>
      <xdr:row>58</xdr:row>
      <xdr:rowOff>149958</xdr:rowOff>
    </xdr:to>
    <xdr:sp macro="" textlink="">
      <xdr:nvSpPr>
        <xdr:cNvPr id="139" name="円/楕円 138"/>
        <xdr:cNvSpPr/>
      </xdr:nvSpPr>
      <xdr:spPr>
        <a:xfrm>
          <a:off x="2857500" y="99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141085</xdr:rowOff>
    </xdr:from>
    <xdr:ext cx="534377" cy="259045"/>
    <xdr:sp macro="" textlink="">
      <xdr:nvSpPr>
        <xdr:cNvPr id="140" name="テキスト ボックス 139"/>
        <xdr:cNvSpPr txBox="1"/>
      </xdr:nvSpPr>
      <xdr:spPr>
        <a:xfrm>
          <a:off x="2641111" y="100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45569</xdr:rowOff>
    </xdr:from>
    <xdr:to>
      <xdr:col>3</xdr:col>
      <xdr:colOff>3175</xdr:colOff>
      <xdr:row>58</xdr:row>
      <xdr:rowOff>147169</xdr:rowOff>
    </xdr:to>
    <xdr:sp macro="" textlink="">
      <xdr:nvSpPr>
        <xdr:cNvPr id="141" name="円/楕円 140"/>
        <xdr:cNvSpPr/>
      </xdr:nvSpPr>
      <xdr:spPr>
        <a:xfrm>
          <a:off x="1968500" y="99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138296</xdr:rowOff>
    </xdr:from>
    <xdr:ext cx="534377" cy="259045"/>
    <xdr:sp macro="" textlink="">
      <xdr:nvSpPr>
        <xdr:cNvPr id="142" name="テキスト ボックス 141"/>
        <xdr:cNvSpPr txBox="1"/>
      </xdr:nvSpPr>
      <xdr:spPr>
        <a:xfrm>
          <a:off x="1752111" y="100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34151</xdr:rowOff>
    </xdr:from>
    <xdr:to>
      <xdr:col>1</xdr:col>
      <xdr:colOff>485775</xdr:colOff>
      <xdr:row>58</xdr:row>
      <xdr:rowOff>135751</xdr:rowOff>
    </xdr:to>
    <xdr:sp macro="" textlink="">
      <xdr:nvSpPr>
        <xdr:cNvPr id="143" name="円/楕円 142"/>
        <xdr:cNvSpPr/>
      </xdr:nvSpPr>
      <xdr:spPr>
        <a:xfrm>
          <a:off x="1079500" y="99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152278</xdr:rowOff>
    </xdr:from>
    <xdr:ext cx="599010" cy="259045"/>
    <xdr:sp macro="" textlink="">
      <xdr:nvSpPr>
        <xdr:cNvPr id="144" name="テキスト ボックス 143"/>
        <xdr:cNvSpPr txBox="1"/>
      </xdr:nvSpPr>
      <xdr:spPr>
        <a:xfrm>
          <a:off x="830794" y="975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26155</xdr:rowOff>
    </xdr:from>
    <xdr:to>
      <xdr:col>6</xdr:col>
      <xdr:colOff>511175</xdr:colOff>
      <xdr:row>77</xdr:row>
      <xdr:rowOff>41095</xdr:rowOff>
    </xdr:to>
    <xdr:cxnSp macro="">
      <xdr:nvCxnSpPr>
        <xdr:cNvPr id="171" name="直線コネクタ 170"/>
        <xdr:cNvCxnSpPr/>
      </xdr:nvCxnSpPr>
      <xdr:spPr>
        <a:xfrm flipV="1">
          <a:off x="3797300" y="13227805"/>
          <a:ext cx="8382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41095</xdr:rowOff>
    </xdr:from>
    <xdr:to>
      <xdr:col>5</xdr:col>
      <xdr:colOff>358775</xdr:colOff>
      <xdr:row>77</xdr:row>
      <xdr:rowOff>45958</xdr:rowOff>
    </xdr:to>
    <xdr:cxnSp macro="">
      <xdr:nvCxnSpPr>
        <xdr:cNvPr id="174" name="直線コネクタ 173"/>
        <xdr:cNvCxnSpPr/>
      </xdr:nvCxnSpPr>
      <xdr:spPr>
        <a:xfrm flipV="1">
          <a:off x="2908300" y="13242745"/>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45958</xdr:rowOff>
    </xdr:from>
    <xdr:to>
      <xdr:col>4</xdr:col>
      <xdr:colOff>155575</xdr:colOff>
      <xdr:row>77</xdr:row>
      <xdr:rowOff>62757</xdr:rowOff>
    </xdr:to>
    <xdr:cxnSp macro="">
      <xdr:nvCxnSpPr>
        <xdr:cNvPr id="177" name="直線コネクタ 176"/>
        <xdr:cNvCxnSpPr/>
      </xdr:nvCxnSpPr>
      <xdr:spPr>
        <a:xfrm flipV="1">
          <a:off x="2019300" y="13247608"/>
          <a:ext cx="889000" cy="1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62757</xdr:rowOff>
    </xdr:from>
    <xdr:to>
      <xdr:col>2</xdr:col>
      <xdr:colOff>638175</xdr:colOff>
      <xdr:row>77</xdr:row>
      <xdr:rowOff>72915</xdr:rowOff>
    </xdr:to>
    <xdr:cxnSp macro="">
      <xdr:nvCxnSpPr>
        <xdr:cNvPr id="180" name="直線コネクタ 179"/>
        <xdr:cNvCxnSpPr/>
      </xdr:nvCxnSpPr>
      <xdr:spPr>
        <a:xfrm flipV="1">
          <a:off x="1130300" y="13264407"/>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146805</xdr:rowOff>
    </xdr:from>
    <xdr:to>
      <xdr:col>6</xdr:col>
      <xdr:colOff>561975</xdr:colOff>
      <xdr:row>77</xdr:row>
      <xdr:rowOff>76955</xdr:rowOff>
    </xdr:to>
    <xdr:sp macro="" textlink="">
      <xdr:nvSpPr>
        <xdr:cNvPr id="190" name="円/楕円 189"/>
        <xdr:cNvSpPr/>
      </xdr:nvSpPr>
      <xdr:spPr>
        <a:xfrm>
          <a:off x="4584700" y="131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61732</xdr:rowOff>
    </xdr:from>
    <xdr:ext cx="599010" cy="259045"/>
    <xdr:sp macro="" textlink="">
      <xdr:nvSpPr>
        <xdr:cNvPr id="191" name="民生費該当値テキスト"/>
        <xdr:cNvSpPr txBox="1"/>
      </xdr:nvSpPr>
      <xdr:spPr>
        <a:xfrm>
          <a:off x="4686300" y="1309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161745</xdr:rowOff>
    </xdr:from>
    <xdr:to>
      <xdr:col>5</xdr:col>
      <xdr:colOff>409575</xdr:colOff>
      <xdr:row>77</xdr:row>
      <xdr:rowOff>91895</xdr:rowOff>
    </xdr:to>
    <xdr:sp macro="" textlink="">
      <xdr:nvSpPr>
        <xdr:cNvPr id="192" name="円/楕円 191"/>
        <xdr:cNvSpPr/>
      </xdr:nvSpPr>
      <xdr:spPr>
        <a:xfrm>
          <a:off x="3746500" y="131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83022</xdr:rowOff>
    </xdr:from>
    <xdr:ext cx="599010" cy="259045"/>
    <xdr:sp macro="" textlink="">
      <xdr:nvSpPr>
        <xdr:cNvPr id="193" name="テキスト ボックス 192"/>
        <xdr:cNvSpPr txBox="1"/>
      </xdr:nvSpPr>
      <xdr:spPr>
        <a:xfrm>
          <a:off x="3497794" y="1328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166608</xdr:rowOff>
    </xdr:from>
    <xdr:to>
      <xdr:col>4</xdr:col>
      <xdr:colOff>206375</xdr:colOff>
      <xdr:row>77</xdr:row>
      <xdr:rowOff>96758</xdr:rowOff>
    </xdr:to>
    <xdr:sp macro="" textlink="">
      <xdr:nvSpPr>
        <xdr:cNvPr id="194" name="円/楕円 193"/>
        <xdr:cNvSpPr/>
      </xdr:nvSpPr>
      <xdr:spPr>
        <a:xfrm>
          <a:off x="2857500" y="131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87885</xdr:rowOff>
    </xdr:from>
    <xdr:ext cx="599010" cy="259045"/>
    <xdr:sp macro="" textlink="">
      <xdr:nvSpPr>
        <xdr:cNvPr id="195" name="テキスト ボックス 194"/>
        <xdr:cNvSpPr txBox="1"/>
      </xdr:nvSpPr>
      <xdr:spPr>
        <a:xfrm>
          <a:off x="2608794" y="1328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11957</xdr:rowOff>
    </xdr:from>
    <xdr:to>
      <xdr:col>3</xdr:col>
      <xdr:colOff>3175</xdr:colOff>
      <xdr:row>77</xdr:row>
      <xdr:rowOff>113557</xdr:rowOff>
    </xdr:to>
    <xdr:sp macro="" textlink="">
      <xdr:nvSpPr>
        <xdr:cNvPr id="196" name="円/楕円 195"/>
        <xdr:cNvSpPr/>
      </xdr:nvSpPr>
      <xdr:spPr>
        <a:xfrm>
          <a:off x="1968500" y="132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104684</xdr:rowOff>
    </xdr:from>
    <xdr:ext cx="599010" cy="259045"/>
    <xdr:sp macro="" textlink="">
      <xdr:nvSpPr>
        <xdr:cNvPr id="197" name="テキスト ボックス 196"/>
        <xdr:cNvSpPr txBox="1"/>
      </xdr:nvSpPr>
      <xdr:spPr>
        <a:xfrm>
          <a:off x="1719794" y="1330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22115</xdr:rowOff>
    </xdr:from>
    <xdr:to>
      <xdr:col>1</xdr:col>
      <xdr:colOff>485775</xdr:colOff>
      <xdr:row>77</xdr:row>
      <xdr:rowOff>123715</xdr:rowOff>
    </xdr:to>
    <xdr:sp macro="" textlink="">
      <xdr:nvSpPr>
        <xdr:cNvPr id="198" name="円/楕円 197"/>
        <xdr:cNvSpPr/>
      </xdr:nvSpPr>
      <xdr:spPr>
        <a:xfrm>
          <a:off x="1079500" y="132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114842</xdr:rowOff>
    </xdr:from>
    <xdr:ext cx="599010" cy="259045"/>
    <xdr:sp macro="" textlink="">
      <xdr:nvSpPr>
        <xdr:cNvPr id="199" name="テキスト ボックス 198"/>
        <xdr:cNvSpPr txBox="1"/>
      </xdr:nvSpPr>
      <xdr:spPr>
        <a:xfrm>
          <a:off x="830794" y="1331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61235</xdr:rowOff>
    </xdr:from>
    <xdr:to>
      <xdr:col>6</xdr:col>
      <xdr:colOff>511175</xdr:colOff>
      <xdr:row>96</xdr:row>
      <xdr:rowOff>93621</xdr:rowOff>
    </xdr:to>
    <xdr:cxnSp macro="">
      <xdr:nvCxnSpPr>
        <xdr:cNvPr id="230" name="直線コネクタ 229"/>
        <xdr:cNvCxnSpPr/>
      </xdr:nvCxnSpPr>
      <xdr:spPr>
        <a:xfrm flipV="1">
          <a:off x="3797300" y="1652043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93621</xdr:rowOff>
    </xdr:from>
    <xdr:to>
      <xdr:col>5</xdr:col>
      <xdr:colOff>358775</xdr:colOff>
      <xdr:row>96</xdr:row>
      <xdr:rowOff>102188</xdr:rowOff>
    </xdr:to>
    <xdr:cxnSp macro="">
      <xdr:nvCxnSpPr>
        <xdr:cNvPr id="233" name="直線コネクタ 232"/>
        <xdr:cNvCxnSpPr/>
      </xdr:nvCxnSpPr>
      <xdr:spPr>
        <a:xfrm flipV="1">
          <a:off x="2908300" y="16552821"/>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102188</xdr:rowOff>
    </xdr:from>
    <xdr:to>
      <xdr:col>4</xdr:col>
      <xdr:colOff>155575</xdr:colOff>
      <xdr:row>96</xdr:row>
      <xdr:rowOff>118441</xdr:rowOff>
    </xdr:to>
    <xdr:cxnSp macro="">
      <xdr:nvCxnSpPr>
        <xdr:cNvPr id="236" name="直線コネクタ 235"/>
        <xdr:cNvCxnSpPr/>
      </xdr:nvCxnSpPr>
      <xdr:spPr>
        <a:xfrm flipV="1">
          <a:off x="2019300" y="16561388"/>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118441</xdr:rowOff>
    </xdr:from>
    <xdr:to>
      <xdr:col>2</xdr:col>
      <xdr:colOff>638175</xdr:colOff>
      <xdr:row>96</xdr:row>
      <xdr:rowOff>125657</xdr:rowOff>
    </xdr:to>
    <xdr:cxnSp macro="">
      <xdr:nvCxnSpPr>
        <xdr:cNvPr id="239" name="直線コネクタ 238"/>
        <xdr:cNvCxnSpPr/>
      </xdr:nvCxnSpPr>
      <xdr:spPr>
        <a:xfrm flipV="1">
          <a:off x="1130300" y="16577641"/>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10435</xdr:rowOff>
    </xdr:from>
    <xdr:to>
      <xdr:col>6</xdr:col>
      <xdr:colOff>561975</xdr:colOff>
      <xdr:row>96</xdr:row>
      <xdr:rowOff>112035</xdr:rowOff>
    </xdr:to>
    <xdr:sp macro="" textlink="">
      <xdr:nvSpPr>
        <xdr:cNvPr id="249" name="円/楕円 248"/>
        <xdr:cNvSpPr/>
      </xdr:nvSpPr>
      <xdr:spPr>
        <a:xfrm>
          <a:off x="4584700" y="164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160312</xdr:rowOff>
    </xdr:from>
    <xdr:ext cx="534377" cy="259045"/>
    <xdr:sp macro="" textlink="">
      <xdr:nvSpPr>
        <xdr:cNvPr id="250" name="衛生費該当値テキスト"/>
        <xdr:cNvSpPr txBox="1"/>
      </xdr:nvSpPr>
      <xdr:spPr>
        <a:xfrm>
          <a:off x="4686300" y="1644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42821</xdr:rowOff>
    </xdr:from>
    <xdr:to>
      <xdr:col>5</xdr:col>
      <xdr:colOff>409575</xdr:colOff>
      <xdr:row>96</xdr:row>
      <xdr:rowOff>144421</xdr:rowOff>
    </xdr:to>
    <xdr:sp macro="" textlink="">
      <xdr:nvSpPr>
        <xdr:cNvPr id="251" name="円/楕円 250"/>
        <xdr:cNvSpPr/>
      </xdr:nvSpPr>
      <xdr:spPr>
        <a:xfrm>
          <a:off x="3746500" y="165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135548</xdr:rowOff>
    </xdr:from>
    <xdr:ext cx="534377" cy="259045"/>
    <xdr:sp macro="" textlink="">
      <xdr:nvSpPr>
        <xdr:cNvPr id="252" name="テキスト ボックス 251"/>
        <xdr:cNvSpPr txBox="1"/>
      </xdr:nvSpPr>
      <xdr:spPr>
        <a:xfrm>
          <a:off x="3530111" y="165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51388</xdr:rowOff>
    </xdr:from>
    <xdr:to>
      <xdr:col>4</xdr:col>
      <xdr:colOff>206375</xdr:colOff>
      <xdr:row>96</xdr:row>
      <xdr:rowOff>152988</xdr:rowOff>
    </xdr:to>
    <xdr:sp macro="" textlink="">
      <xdr:nvSpPr>
        <xdr:cNvPr id="253" name="円/楕円 252"/>
        <xdr:cNvSpPr/>
      </xdr:nvSpPr>
      <xdr:spPr>
        <a:xfrm>
          <a:off x="2857500" y="165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144115</xdr:rowOff>
    </xdr:from>
    <xdr:ext cx="534377" cy="259045"/>
    <xdr:sp macro="" textlink="">
      <xdr:nvSpPr>
        <xdr:cNvPr id="254" name="テキスト ボックス 253"/>
        <xdr:cNvSpPr txBox="1"/>
      </xdr:nvSpPr>
      <xdr:spPr>
        <a:xfrm>
          <a:off x="2641111" y="1660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67641</xdr:rowOff>
    </xdr:from>
    <xdr:to>
      <xdr:col>3</xdr:col>
      <xdr:colOff>3175</xdr:colOff>
      <xdr:row>96</xdr:row>
      <xdr:rowOff>169241</xdr:rowOff>
    </xdr:to>
    <xdr:sp macro="" textlink="">
      <xdr:nvSpPr>
        <xdr:cNvPr id="255" name="円/楕円 254"/>
        <xdr:cNvSpPr/>
      </xdr:nvSpPr>
      <xdr:spPr>
        <a:xfrm>
          <a:off x="1968500" y="165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160368</xdr:rowOff>
    </xdr:from>
    <xdr:ext cx="534377" cy="259045"/>
    <xdr:sp macro="" textlink="">
      <xdr:nvSpPr>
        <xdr:cNvPr id="256" name="テキスト ボックス 255"/>
        <xdr:cNvSpPr txBox="1"/>
      </xdr:nvSpPr>
      <xdr:spPr>
        <a:xfrm>
          <a:off x="1752111" y="166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74857</xdr:rowOff>
    </xdr:from>
    <xdr:to>
      <xdr:col>1</xdr:col>
      <xdr:colOff>485775</xdr:colOff>
      <xdr:row>97</xdr:row>
      <xdr:rowOff>5007</xdr:rowOff>
    </xdr:to>
    <xdr:sp macro="" textlink="">
      <xdr:nvSpPr>
        <xdr:cNvPr id="257" name="円/楕円 256"/>
        <xdr:cNvSpPr/>
      </xdr:nvSpPr>
      <xdr:spPr>
        <a:xfrm>
          <a:off x="1079500" y="165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167584</xdr:rowOff>
    </xdr:from>
    <xdr:ext cx="534377" cy="259045"/>
    <xdr:sp macro="" textlink="">
      <xdr:nvSpPr>
        <xdr:cNvPr id="258" name="テキスト ボックス 257"/>
        <xdr:cNvSpPr txBox="1"/>
      </xdr:nvSpPr>
      <xdr:spPr>
        <a:xfrm>
          <a:off x="863111" y="1662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160182</xdr:rowOff>
    </xdr:from>
    <xdr:to>
      <xdr:col>15</xdr:col>
      <xdr:colOff>180975</xdr:colOff>
      <xdr:row>38</xdr:row>
      <xdr:rowOff>84653</xdr:rowOff>
    </xdr:to>
    <xdr:cxnSp macro="">
      <xdr:nvCxnSpPr>
        <xdr:cNvPr id="285" name="直線コネクタ 284"/>
        <xdr:cNvCxnSpPr/>
      </xdr:nvCxnSpPr>
      <xdr:spPr>
        <a:xfrm>
          <a:off x="9639300" y="6503832"/>
          <a:ext cx="8382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160182</xdr:rowOff>
    </xdr:from>
    <xdr:to>
      <xdr:col>14</xdr:col>
      <xdr:colOff>28575</xdr:colOff>
      <xdr:row>37</xdr:row>
      <xdr:rowOff>168229</xdr:rowOff>
    </xdr:to>
    <xdr:cxnSp macro="">
      <xdr:nvCxnSpPr>
        <xdr:cNvPr id="288" name="直線コネクタ 287"/>
        <xdr:cNvCxnSpPr/>
      </xdr:nvCxnSpPr>
      <xdr:spPr>
        <a:xfrm flipV="1">
          <a:off x="8750300" y="6503832"/>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103217</xdr:rowOff>
    </xdr:from>
    <xdr:ext cx="469744" cy="259045"/>
    <xdr:sp macro="" textlink="">
      <xdr:nvSpPr>
        <xdr:cNvPr id="290" name="テキスト ボックス 289"/>
        <xdr:cNvSpPr txBox="1"/>
      </xdr:nvSpPr>
      <xdr:spPr>
        <a:xfrm>
          <a:off x="9404427" y="661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168229</xdr:rowOff>
    </xdr:from>
    <xdr:to>
      <xdr:col>12</xdr:col>
      <xdr:colOff>511175</xdr:colOff>
      <xdr:row>38</xdr:row>
      <xdr:rowOff>757</xdr:rowOff>
    </xdr:to>
    <xdr:cxnSp macro="">
      <xdr:nvCxnSpPr>
        <xdr:cNvPr id="291" name="直線コネクタ 290"/>
        <xdr:cNvCxnSpPr/>
      </xdr:nvCxnSpPr>
      <xdr:spPr>
        <a:xfrm flipV="1">
          <a:off x="7861300" y="651187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69886</xdr:rowOff>
    </xdr:from>
    <xdr:to>
      <xdr:col>11</xdr:col>
      <xdr:colOff>307975</xdr:colOff>
      <xdr:row>38</xdr:row>
      <xdr:rowOff>757</xdr:rowOff>
    </xdr:to>
    <xdr:cxnSp macro="">
      <xdr:nvCxnSpPr>
        <xdr:cNvPr id="294" name="直線コネクタ 293"/>
        <xdr:cNvCxnSpPr/>
      </xdr:nvCxnSpPr>
      <xdr:spPr>
        <a:xfrm>
          <a:off x="6972300" y="6413536"/>
          <a:ext cx="8890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33853</xdr:rowOff>
    </xdr:from>
    <xdr:to>
      <xdr:col>15</xdr:col>
      <xdr:colOff>231775</xdr:colOff>
      <xdr:row>38</xdr:row>
      <xdr:rowOff>135453</xdr:rowOff>
    </xdr:to>
    <xdr:sp macro="" textlink="">
      <xdr:nvSpPr>
        <xdr:cNvPr id="304" name="円/楕円 303"/>
        <xdr:cNvSpPr/>
      </xdr:nvSpPr>
      <xdr:spPr>
        <a:xfrm>
          <a:off x="10426700" y="654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469744" cy="259045"/>
    <xdr:sp macro="" textlink="">
      <xdr:nvSpPr>
        <xdr:cNvPr id="305" name="労働費該当値テキスト"/>
        <xdr:cNvSpPr txBox="1"/>
      </xdr:nvSpPr>
      <xdr:spPr>
        <a:xfrm>
          <a:off x="10528300" y="652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109382</xdr:rowOff>
    </xdr:from>
    <xdr:to>
      <xdr:col>14</xdr:col>
      <xdr:colOff>79375</xdr:colOff>
      <xdr:row>38</xdr:row>
      <xdr:rowOff>39532</xdr:rowOff>
    </xdr:to>
    <xdr:sp macro="" textlink="">
      <xdr:nvSpPr>
        <xdr:cNvPr id="306" name="円/楕円 305"/>
        <xdr:cNvSpPr/>
      </xdr:nvSpPr>
      <xdr:spPr>
        <a:xfrm>
          <a:off x="9588500" y="64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56059</xdr:rowOff>
    </xdr:from>
    <xdr:ext cx="469744" cy="259045"/>
    <xdr:sp macro="" textlink="">
      <xdr:nvSpPr>
        <xdr:cNvPr id="307" name="テキスト ボックス 306"/>
        <xdr:cNvSpPr txBox="1"/>
      </xdr:nvSpPr>
      <xdr:spPr>
        <a:xfrm>
          <a:off x="9404427" y="622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117429</xdr:rowOff>
    </xdr:from>
    <xdr:to>
      <xdr:col>12</xdr:col>
      <xdr:colOff>561975</xdr:colOff>
      <xdr:row>38</xdr:row>
      <xdr:rowOff>47579</xdr:rowOff>
    </xdr:to>
    <xdr:sp macro="" textlink="">
      <xdr:nvSpPr>
        <xdr:cNvPr id="308" name="円/楕円 307"/>
        <xdr:cNvSpPr/>
      </xdr:nvSpPr>
      <xdr:spPr>
        <a:xfrm>
          <a:off x="8699500" y="64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38706</xdr:rowOff>
    </xdr:from>
    <xdr:ext cx="469744" cy="259045"/>
    <xdr:sp macro="" textlink="">
      <xdr:nvSpPr>
        <xdr:cNvPr id="309" name="テキスト ボックス 308"/>
        <xdr:cNvSpPr txBox="1"/>
      </xdr:nvSpPr>
      <xdr:spPr>
        <a:xfrm>
          <a:off x="8515427" y="65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121407</xdr:rowOff>
    </xdr:from>
    <xdr:to>
      <xdr:col>11</xdr:col>
      <xdr:colOff>358775</xdr:colOff>
      <xdr:row>38</xdr:row>
      <xdr:rowOff>51557</xdr:rowOff>
    </xdr:to>
    <xdr:sp macro="" textlink="">
      <xdr:nvSpPr>
        <xdr:cNvPr id="310" name="円/楕円 309"/>
        <xdr:cNvSpPr/>
      </xdr:nvSpPr>
      <xdr:spPr>
        <a:xfrm>
          <a:off x="7810500" y="64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42684</xdr:rowOff>
    </xdr:from>
    <xdr:ext cx="469744" cy="259045"/>
    <xdr:sp macro="" textlink="">
      <xdr:nvSpPr>
        <xdr:cNvPr id="311" name="テキスト ボックス 310"/>
        <xdr:cNvSpPr txBox="1"/>
      </xdr:nvSpPr>
      <xdr:spPr>
        <a:xfrm>
          <a:off x="7626427" y="655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19086</xdr:rowOff>
    </xdr:from>
    <xdr:to>
      <xdr:col>10</xdr:col>
      <xdr:colOff>155575</xdr:colOff>
      <xdr:row>37</xdr:row>
      <xdr:rowOff>120686</xdr:rowOff>
    </xdr:to>
    <xdr:sp macro="" textlink="">
      <xdr:nvSpPr>
        <xdr:cNvPr id="312" name="円/楕円 311"/>
        <xdr:cNvSpPr/>
      </xdr:nvSpPr>
      <xdr:spPr>
        <a:xfrm>
          <a:off x="6921500" y="63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111813</xdr:rowOff>
    </xdr:from>
    <xdr:ext cx="469744" cy="259045"/>
    <xdr:sp macro="" textlink="">
      <xdr:nvSpPr>
        <xdr:cNvPr id="313" name="テキスト ボックス 312"/>
        <xdr:cNvSpPr txBox="1"/>
      </xdr:nvSpPr>
      <xdr:spPr>
        <a:xfrm>
          <a:off x="6737427" y="64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75364</xdr:rowOff>
    </xdr:from>
    <xdr:to>
      <xdr:col>15</xdr:col>
      <xdr:colOff>180975</xdr:colOff>
      <xdr:row>59</xdr:row>
      <xdr:rowOff>77825</xdr:rowOff>
    </xdr:to>
    <xdr:cxnSp macro="">
      <xdr:nvCxnSpPr>
        <xdr:cNvPr id="344" name="直線コネクタ 343"/>
        <xdr:cNvCxnSpPr/>
      </xdr:nvCxnSpPr>
      <xdr:spPr>
        <a:xfrm>
          <a:off x="9639300" y="10190914"/>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71792</xdr:rowOff>
    </xdr:from>
    <xdr:to>
      <xdr:col>14</xdr:col>
      <xdr:colOff>28575</xdr:colOff>
      <xdr:row>59</xdr:row>
      <xdr:rowOff>75364</xdr:rowOff>
    </xdr:to>
    <xdr:cxnSp macro="">
      <xdr:nvCxnSpPr>
        <xdr:cNvPr id="347" name="直線コネクタ 346"/>
        <xdr:cNvCxnSpPr/>
      </xdr:nvCxnSpPr>
      <xdr:spPr>
        <a:xfrm>
          <a:off x="8750300" y="10187342"/>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111206</xdr:rowOff>
    </xdr:from>
    <xdr:ext cx="534377" cy="259045"/>
    <xdr:sp macro="" textlink="">
      <xdr:nvSpPr>
        <xdr:cNvPr id="349" name="テキスト ボックス 348"/>
        <xdr:cNvSpPr txBox="1"/>
      </xdr:nvSpPr>
      <xdr:spPr>
        <a:xfrm>
          <a:off x="9372111" y="9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71792</xdr:rowOff>
    </xdr:from>
    <xdr:to>
      <xdr:col>12</xdr:col>
      <xdr:colOff>511175</xdr:colOff>
      <xdr:row>59</xdr:row>
      <xdr:rowOff>78767</xdr:rowOff>
    </xdr:to>
    <xdr:cxnSp macro="">
      <xdr:nvCxnSpPr>
        <xdr:cNvPr id="350" name="直線コネクタ 349"/>
        <xdr:cNvCxnSpPr/>
      </xdr:nvCxnSpPr>
      <xdr:spPr>
        <a:xfrm flipV="1">
          <a:off x="7861300" y="10187342"/>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78767</xdr:rowOff>
    </xdr:from>
    <xdr:to>
      <xdr:col>11</xdr:col>
      <xdr:colOff>307975</xdr:colOff>
      <xdr:row>59</xdr:row>
      <xdr:rowOff>79934</xdr:rowOff>
    </xdr:to>
    <xdr:cxnSp macro="">
      <xdr:nvCxnSpPr>
        <xdr:cNvPr id="353" name="直線コネクタ 352"/>
        <xdr:cNvCxnSpPr/>
      </xdr:nvCxnSpPr>
      <xdr:spPr>
        <a:xfrm flipV="1">
          <a:off x="6972300" y="10194317"/>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27025</xdr:rowOff>
    </xdr:from>
    <xdr:to>
      <xdr:col>15</xdr:col>
      <xdr:colOff>231775</xdr:colOff>
      <xdr:row>59</xdr:row>
      <xdr:rowOff>128625</xdr:rowOff>
    </xdr:to>
    <xdr:sp macro="" textlink="">
      <xdr:nvSpPr>
        <xdr:cNvPr id="363" name="円/楕円 362"/>
        <xdr:cNvSpPr/>
      </xdr:nvSpPr>
      <xdr:spPr>
        <a:xfrm>
          <a:off x="10426700" y="101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24564</xdr:rowOff>
    </xdr:from>
    <xdr:to>
      <xdr:col>14</xdr:col>
      <xdr:colOff>79375</xdr:colOff>
      <xdr:row>59</xdr:row>
      <xdr:rowOff>126164</xdr:rowOff>
    </xdr:to>
    <xdr:sp macro="" textlink="">
      <xdr:nvSpPr>
        <xdr:cNvPr id="365" name="円/楕円 364"/>
        <xdr:cNvSpPr/>
      </xdr:nvSpPr>
      <xdr:spPr>
        <a:xfrm>
          <a:off x="9588500" y="101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117291</xdr:rowOff>
    </xdr:from>
    <xdr:ext cx="534377" cy="259045"/>
    <xdr:sp macro="" textlink="">
      <xdr:nvSpPr>
        <xdr:cNvPr id="366" name="テキスト ボックス 365"/>
        <xdr:cNvSpPr txBox="1"/>
      </xdr:nvSpPr>
      <xdr:spPr>
        <a:xfrm>
          <a:off x="9372111" y="1023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20992</xdr:rowOff>
    </xdr:from>
    <xdr:to>
      <xdr:col>12</xdr:col>
      <xdr:colOff>561975</xdr:colOff>
      <xdr:row>59</xdr:row>
      <xdr:rowOff>122592</xdr:rowOff>
    </xdr:to>
    <xdr:sp macro="" textlink="">
      <xdr:nvSpPr>
        <xdr:cNvPr id="367" name="円/楕円 366"/>
        <xdr:cNvSpPr/>
      </xdr:nvSpPr>
      <xdr:spPr>
        <a:xfrm>
          <a:off x="8699500" y="101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113719</xdr:rowOff>
    </xdr:from>
    <xdr:ext cx="534377" cy="259045"/>
    <xdr:sp macro="" textlink="">
      <xdr:nvSpPr>
        <xdr:cNvPr id="368" name="テキスト ボックス 367"/>
        <xdr:cNvSpPr txBox="1"/>
      </xdr:nvSpPr>
      <xdr:spPr>
        <a:xfrm>
          <a:off x="8483111" y="1022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27967</xdr:rowOff>
    </xdr:from>
    <xdr:to>
      <xdr:col>11</xdr:col>
      <xdr:colOff>358775</xdr:colOff>
      <xdr:row>59</xdr:row>
      <xdr:rowOff>129567</xdr:rowOff>
    </xdr:to>
    <xdr:sp macro="" textlink="">
      <xdr:nvSpPr>
        <xdr:cNvPr id="369" name="円/楕円 368"/>
        <xdr:cNvSpPr/>
      </xdr:nvSpPr>
      <xdr:spPr>
        <a:xfrm>
          <a:off x="7810500" y="101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120694</xdr:rowOff>
    </xdr:from>
    <xdr:ext cx="534377" cy="259045"/>
    <xdr:sp macro="" textlink="">
      <xdr:nvSpPr>
        <xdr:cNvPr id="370" name="テキスト ボックス 369"/>
        <xdr:cNvSpPr txBox="1"/>
      </xdr:nvSpPr>
      <xdr:spPr>
        <a:xfrm>
          <a:off x="7594111" y="102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29134</xdr:rowOff>
    </xdr:from>
    <xdr:to>
      <xdr:col>10</xdr:col>
      <xdr:colOff>155575</xdr:colOff>
      <xdr:row>59</xdr:row>
      <xdr:rowOff>130734</xdr:rowOff>
    </xdr:to>
    <xdr:sp macro="" textlink="">
      <xdr:nvSpPr>
        <xdr:cNvPr id="371" name="円/楕円 370"/>
        <xdr:cNvSpPr/>
      </xdr:nvSpPr>
      <xdr:spPr>
        <a:xfrm>
          <a:off x="6921500" y="101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121861</xdr:rowOff>
    </xdr:from>
    <xdr:ext cx="534377" cy="259045"/>
    <xdr:sp macro="" textlink="">
      <xdr:nvSpPr>
        <xdr:cNvPr id="372" name="テキスト ボックス 371"/>
        <xdr:cNvSpPr txBox="1"/>
      </xdr:nvSpPr>
      <xdr:spPr>
        <a:xfrm>
          <a:off x="6705111" y="102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40140</xdr:rowOff>
    </xdr:from>
    <xdr:to>
      <xdr:col>15</xdr:col>
      <xdr:colOff>180975</xdr:colOff>
      <xdr:row>78</xdr:row>
      <xdr:rowOff>77713</xdr:rowOff>
    </xdr:to>
    <xdr:cxnSp macro="">
      <xdr:nvCxnSpPr>
        <xdr:cNvPr id="399" name="直線コネクタ 398"/>
        <xdr:cNvCxnSpPr/>
      </xdr:nvCxnSpPr>
      <xdr:spPr>
        <a:xfrm>
          <a:off x="9639300" y="13413240"/>
          <a:ext cx="8382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40140</xdr:rowOff>
    </xdr:from>
    <xdr:to>
      <xdr:col>14</xdr:col>
      <xdr:colOff>28575</xdr:colOff>
      <xdr:row>78</xdr:row>
      <xdr:rowOff>47400</xdr:rowOff>
    </xdr:to>
    <xdr:cxnSp macro="">
      <xdr:nvCxnSpPr>
        <xdr:cNvPr id="402" name="直線コネクタ 401"/>
        <xdr:cNvCxnSpPr/>
      </xdr:nvCxnSpPr>
      <xdr:spPr>
        <a:xfrm flipV="1">
          <a:off x="8750300" y="13413240"/>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47400</xdr:rowOff>
    </xdr:from>
    <xdr:to>
      <xdr:col>12</xdr:col>
      <xdr:colOff>511175</xdr:colOff>
      <xdr:row>78</xdr:row>
      <xdr:rowOff>76625</xdr:rowOff>
    </xdr:to>
    <xdr:cxnSp macro="">
      <xdr:nvCxnSpPr>
        <xdr:cNvPr id="405" name="直線コネクタ 404"/>
        <xdr:cNvCxnSpPr/>
      </xdr:nvCxnSpPr>
      <xdr:spPr>
        <a:xfrm flipV="1">
          <a:off x="7861300" y="13420500"/>
          <a:ext cx="889000" cy="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65963</xdr:rowOff>
    </xdr:from>
    <xdr:to>
      <xdr:col>11</xdr:col>
      <xdr:colOff>307975</xdr:colOff>
      <xdr:row>78</xdr:row>
      <xdr:rowOff>76625</xdr:rowOff>
    </xdr:to>
    <xdr:cxnSp macro="">
      <xdr:nvCxnSpPr>
        <xdr:cNvPr id="408" name="直線コネクタ 407"/>
        <xdr:cNvCxnSpPr/>
      </xdr:nvCxnSpPr>
      <xdr:spPr>
        <a:xfrm>
          <a:off x="6972300" y="13439063"/>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26913</xdr:rowOff>
    </xdr:from>
    <xdr:to>
      <xdr:col>15</xdr:col>
      <xdr:colOff>231775</xdr:colOff>
      <xdr:row>78</xdr:row>
      <xdr:rowOff>128513</xdr:rowOff>
    </xdr:to>
    <xdr:sp macro="" textlink="">
      <xdr:nvSpPr>
        <xdr:cNvPr id="418" name="円/楕円 417"/>
        <xdr:cNvSpPr/>
      </xdr:nvSpPr>
      <xdr:spPr>
        <a:xfrm>
          <a:off x="10426700" y="134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113290</xdr:rowOff>
    </xdr:from>
    <xdr:ext cx="469744" cy="259045"/>
    <xdr:sp macro="" textlink="">
      <xdr:nvSpPr>
        <xdr:cNvPr id="419" name="商工費該当値テキスト"/>
        <xdr:cNvSpPr txBox="1"/>
      </xdr:nvSpPr>
      <xdr:spPr>
        <a:xfrm>
          <a:off x="10528300" y="1331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160790</xdr:rowOff>
    </xdr:from>
    <xdr:to>
      <xdr:col>14</xdr:col>
      <xdr:colOff>79375</xdr:colOff>
      <xdr:row>78</xdr:row>
      <xdr:rowOff>90940</xdr:rowOff>
    </xdr:to>
    <xdr:sp macro="" textlink="">
      <xdr:nvSpPr>
        <xdr:cNvPr id="420" name="円/楕円 419"/>
        <xdr:cNvSpPr/>
      </xdr:nvSpPr>
      <xdr:spPr>
        <a:xfrm>
          <a:off x="9588500" y="133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82067</xdr:rowOff>
    </xdr:from>
    <xdr:ext cx="534377" cy="259045"/>
    <xdr:sp macro="" textlink="">
      <xdr:nvSpPr>
        <xdr:cNvPr id="421" name="テキスト ボックス 420"/>
        <xdr:cNvSpPr txBox="1"/>
      </xdr:nvSpPr>
      <xdr:spPr>
        <a:xfrm>
          <a:off x="9372111" y="134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168050</xdr:rowOff>
    </xdr:from>
    <xdr:to>
      <xdr:col>12</xdr:col>
      <xdr:colOff>561975</xdr:colOff>
      <xdr:row>78</xdr:row>
      <xdr:rowOff>98200</xdr:rowOff>
    </xdr:to>
    <xdr:sp macro="" textlink="">
      <xdr:nvSpPr>
        <xdr:cNvPr id="422" name="円/楕円 421"/>
        <xdr:cNvSpPr/>
      </xdr:nvSpPr>
      <xdr:spPr>
        <a:xfrm>
          <a:off x="8699500" y="133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89327</xdr:rowOff>
    </xdr:from>
    <xdr:ext cx="534377" cy="259045"/>
    <xdr:sp macro="" textlink="">
      <xdr:nvSpPr>
        <xdr:cNvPr id="423" name="テキスト ボックス 422"/>
        <xdr:cNvSpPr txBox="1"/>
      </xdr:nvSpPr>
      <xdr:spPr>
        <a:xfrm>
          <a:off x="8483111" y="134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25825</xdr:rowOff>
    </xdr:from>
    <xdr:to>
      <xdr:col>11</xdr:col>
      <xdr:colOff>358775</xdr:colOff>
      <xdr:row>78</xdr:row>
      <xdr:rowOff>127425</xdr:rowOff>
    </xdr:to>
    <xdr:sp macro="" textlink="">
      <xdr:nvSpPr>
        <xdr:cNvPr id="424" name="円/楕円 423"/>
        <xdr:cNvSpPr/>
      </xdr:nvSpPr>
      <xdr:spPr>
        <a:xfrm>
          <a:off x="7810500" y="133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118552</xdr:rowOff>
    </xdr:from>
    <xdr:ext cx="469744" cy="259045"/>
    <xdr:sp macro="" textlink="">
      <xdr:nvSpPr>
        <xdr:cNvPr id="425" name="テキスト ボックス 424"/>
        <xdr:cNvSpPr txBox="1"/>
      </xdr:nvSpPr>
      <xdr:spPr>
        <a:xfrm>
          <a:off x="7626427" y="1349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15163</xdr:rowOff>
    </xdr:from>
    <xdr:to>
      <xdr:col>10</xdr:col>
      <xdr:colOff>155575</xdr:colOff>
      <xdr:row>78</xdr:row>
      <xdr:rowOff>116763</xdr:rowOff>
    </xdr:to>
    <xdr:sp macro="" textlink="">
      <xdr:nvSpPr>
        <xdr:cNvPr id="426" name="円/楕円 425"/>
        <xdr:cNvSpPr/>
      </xdr:nvSpPr>
      <xdr:spPr>
        <a:xfrm>
          <a:off x="6921500" y="133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107890</xdr:rowOff>
    </xdr:from>
    <xdr:ext cx="469744" cy="259045"/>
    <xdr:sp macro="" textlink="">
      <xdr:nvSpPr>
        <xdr:cNvPr id="427" name="テキスト ボックス 426"/>
        <xdr:cNvSpPr txBox="1"/>
      </xdr:nvSpPr>
      <xdr:spPr>
        <a:xfrm>
          <a:off x="6737427" y="134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111004</xdr:rowOff>
    </xdr:from>
    <xdr:to>
      <xdr:col>15</xdr:col>
      <xdr:colOff>180975</xdr:colOff>
      <xdr:row>98</xdr:row>
      <xdr:rowOff>114678</xdr:rowOff>
    </xdr:to>
    <xdr:cxnSp macro="">
      <xdr:nvCxnSpPr>
        <xdr:cNvPr id="454" name="直線コネクタ 453"/>
        <xdr:cNvCxnSpPr/>
      </xdr:nvCxnSpPr>
      <xdr:spPr>
        <a:xfrm>
          <a:off x="9639300" y="16913104"/>
          <a:ext cx="8382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111004</xdr:rowOff>
    </xdr:from>
    <xdr:to>
      <xdr:col>14</xdr:col>
      <xdr:colOff>28575</xdr:colOff>
      <xdr:row>98</xdr:row>
      <xdr:rowOff>116260</xdr:rowOff>
    </xdr:to>
    <xdr:cxnSp macro="">
      <xdr:nvCxnSpPr>
        <xdr:cNvPr id="457" name="直線コネクタ 456"/>
        <xdr:cNvCxnSpPr/>
      </xdr:nvCxnSpPr>
      <xdr:spPr>
        <a:xfrm flipV="1">
          <a:off x="8750300" y="16913104"/>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116260</xdr:rowOff>
    </xdr:from>
    <xdr:to>
      <xdr:col>12</xdr:col>
      <xdr:colOff>511175</xdr:colOff>
      <xdr:row>98</xdr:row>
      <xdr:rowOff>124005</xdr:rowOff>
    </xdr:to>
    <xdr:cxnSp macro="">
      <xdr:nvCxnSpPr>
        <xdr:cNvPr id="460" name="直線コネクタ 459"/>
        <xdr:cNvCxnSpPr/>
      </xdr:nvCxnSpPr>
      <xdr:spPr>
        <a:xfrm flipV="1">
          <a:off x="7861300" y="16918360"/>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124005</xdr:rowOff>
    </xdr:from>
    <xdr:to>
      <xdr:col>11</xdr:col>
      <xdr:colOff>307975</xdr:colOff>
      <xdr:row>98</xdr:row>
      <xdr:rowOff>127285</xdr:rowOff>
    </xdr:to>
    <xdr:cxnSp macro="">
      <xdr:nvCxnSpPr>
        <xdr:cNvPr id="463" name="直線コネクタ 462"/>
        <xdr:cNvCxnSpPr/>
      </xdr:nvCxnSpPr>
      <xdr:spPr>
        <a:xfrm flipV="1">
          <a:off x="6972300" y="16926105"/>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63878</xdr:rowOff>
    </xdr:from>
    <xdr:to>
      <xdr:col>15</xdr:col>
      <xdr:colOff>231775</xdr:colOff>
      <xdr:row>98</xdr:row>
      <xdr:rowOff>165478</xdr:rowOff>
    </xdr:to>
    <xdr:sp macro="" textlink="">
      <xdr:nvSpPr>
        <xdr:cNvPr id="473" name="円/楕円 472"/>
        <xdr:cNvSpPr/>
      </xdr:nvSpPr>
      <xdr:spPr>
        <a:xfrm>
          <a:off x="10426700" y="168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60204</xdr:rowOff>
    </xdr:from>
    <xdr:to>
      <xdr:col>14</xdr:col>
      <xdr:colOff>79375</xdr:colOff>
      <xdr:row>98</xdr:row>
      <xdr:rowOff>161804</xdr:rowOff>
    </xdr:to>
    <xdr:sp macro="" textlink="">
      <xdr:nvSpPr>
        <xdr:cNvPr id="475" name="円/楕円 474"/>
        <xdr:cNvSpPr/>
      </xdr:nvSpPr>
      <xdr:spPr>
        <a:xfrm>
          <a:off x="9588500" y="1686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152931</xdr:rowOff>
    </xdr:from>
    <xdr:ext cx="534377" cy="259045"/>
    <xdr:sp macro="" textlink="">
      <xdr:nvSpPr>
        <xdr:cNvPr id="476" name="テキスト ボックス 475"/>
        <xdr:cNvSpPr txBox="1"/>
      </xdr:nvSpPr>
      <xdr:spPr>
        <a:xfrm>
          <a:off x="9372111" y="1695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65460</xdr:rowOff>
    </xdr:from>
    <xdr:to>
      <xdr:col>12</xdr:col>
      <xdr:colOff>561975</xdr:colOff>
      <xdr:row>98</xdr:row>
      <xdr:rowOff>167060</xdr:rowOff>
    </xdr:to>
    <xdr:sp macro="" textlink="">
      <xdr:nvSpPr>
        <xdr:cNvPr id="477" name="円/楕円 476"/>
        <xdr:cNvSpPr/>
      </xdr:nvSpPr>
      <xdr:spPr>
        <a:xfrm>
          <a:off x="8699500" y="1686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158187</xdr:rowOff>
    </xdr:from>
    <xdr:ext cx="534377" cy="259045"/>
    <xdr:sp macro="" textlink="">
      <xdr:nvSpPr>
        <xdr:cNvPr id="478" name="テキスト ボックス 477"/>
        <xdr:cNvSpPr txBox="1"/>
      </xdr:nvSpPr>
      <xdr:spPr>
        <a:xfrm>
          <a:off x="8483111" y="1696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73205</xdr:rowOff>
    </xdr:from>
    <xdr:to>
      <xdr:col>11</xdr:col>
      <xdr:colOff>358775</xdr:colOff>
      <xdr:row>99</xdr:row>
      <xdr:rowOff>3355</xdr:rowOff>
    </xdr:to>
    <xdr:sp macro="" textlink="">
      <xdr:nvSpPr>
        <xdr:cNvPr id="479" name="円/楕円 478"/>
        <xdr:cNvSpPr/>
      </xdr:nvSpPr>
      <xdr:spPr>
        <a:xfrm>
          <a:off x="7810500" y="168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165932</xdr:rowOff>
    </xdr:from>
    <xdr:ext cx="534377" cy="259045"/>
    <xdr:sp macro="" textlink="">
      <xdr:nvSpPr>
        <xdr:cNvPr id="480" name="テキスト ボックス 479"/>
        <xdr:cNvSpPr txBox="1"/>
      </xdr:nvSpPr>
      <xdr:spPr>
        <a:xfrm>
          <a:off x="7594111" y="169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76485</xdr:rowOff>
    </xdr:from>
    <xdr:to>
      <xdr:col>10</xdr:col>
      <xdr:colOff>155575</xdr:colOff>
      <xdr:row>99</xdr:row>
      <xdr:rowOff>6635</xdr:rowOff>
    </xdr:to>
    <xdr:sp macro="" textlink="">
      <xdr:nvSpPr>
        <xdr:cNvPr id="481" name="円/楕円 480"/>
        <xdr:cNvSpPr/>
      </xdr:nvSpPr>
      <xdr:spPr>
        <a:xfrm>
          <a:off x="6921500" y="168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169212</xdr:rowOff>
    </xdr:from>
    <xdr:ext cx="534377" cy="259045"/>
    <xdr:sp macro="" textlink="">
      <xdr:nvSpPr>
        <xdr:cNvPr id="482" name="テキスト ボックス 481"/>
        <xdr:cNvSpPr txBox="1"/>
      </xdr:nvSpPr>
      <xdr:spPr>
        <a:xfrm>
          <a:off x="6705111" y="1697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84167</xdr:rowOff>
    </xdr:from>
    <xdr:to>
      <xdr:col>23</xdr:col>
      <xdr:colOff>517525</xdr:colOff>
      <xdr:row>37</xdr:row>
      <xdr:rowOff>93849</xdr:rowOff>
    </xdr:to>
    <xdr:cxnSp macro="">
      <xdr:nvCxnSpPr>
        <xdr:cNvPr id="513" name="直線コネクタ 512"/>
        <xdr:cNvCxnSpPr/>
      </xdr:nvCxnSpPr>
      <xdr:spPr>
        <a:xfrm flipV="1">
          <a:off x="15481300" y="6427817"/>
          <a:ext cx="8382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35083</xdr:rowOff>
    </xdr:from>
    <xdr:to>
      <xdr:col>22</xdr:col>
      <xdr:colOff>365125</xdr:colOff>
      <xdr:row>37</xdr:row>
      <xdr:rowOff>93849</xdr:rowOff>
    </xdr:to>
    <xdr:cxnSp macro="">
      <xdr:nvCxnSpPr>
        <xdr:cNvPr id="516" name="直線コネクタ 515"/>
        <xdr:cNvCxnSpPr/>
      </xdr:nvCxnSpPr>
      <xdr:spPr>
        <a:xfrm>
          <a:off x="14592300" y="6378733"/>
          <a:ext cx="889000" cy="5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35083</xdr:rowOff>
    </xdr:from>
    <xdr:to>
      <xdr:col>21</xdr:col>
      <xdr:colOff>161925</xdr:colOff>
      <xdr:row>37</xdr:row>
      <xdr:rowOff>43051</xdr:rowOff>
    </xdr:to>
    <xdr:cxnSp macro="">
      <xdr:nvCxnSpPr>
        <xdr:cNvPr id="519" name="直線コネクタ 518"/>
        <xdr:cNvCxnSpPr/>
      </xdr:nvCxnSpPr>
      <xdr:spPr>
        <a:xfrm flipV="1">
          <a:off x="13703300" y="6378733"/>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25514</xdr:rowOff>
    </xdr:from>
    <xdr:to>
      <xdr:col>19</xdr:col>
      <xdr:colOff>644525</xdr:colOff>
      <xdr:row>37</xdr:row>
      <xdr:rowOff>43051</xdr:rowOff>
    </xdr:to>
    <xdr:cxnSp macro="">
      <xdr:nvCxnSpPr>
        <xdr:cNvPr id="522" name="直線コネクタ 521"/>
        <xdr:cNvCxnSpPr/>
      </xdr:nvCxnSpPr>
      <xdr:spPr>
        <a:xfrm>
          <a:off x="12814300" y="6369164"/>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33367</xdr:rowOff>
    </xdr:from>
    <xdr:to>
      <xdr:col>23</xdr:col>
      <xdr:colOff>568325</xdr:colOff>
      <xdr:row>37</xdr:row>
      <xdr:rowOff>134967</xdr:rowOff>
    </xdr:to>
    <xdr:sp macro="" textlink="">
      <xdr:nvSpPr>
        <xdr:cNvPr id="532" name="円/楕円 531"/>
        <xdr:cNvSpPr/>
      </xdr:nvSpPr>
      <xdr:spPr>
        <a:xfrm>
          <a:off x="16268700" y="63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119744</xdr:rowOff>
    </xdr:from>
    <xdr:ext cx="534377" cy="259045"/>
    <xdr:sp macro="" textlink="">
      <xdr:nvSpPr>
        <xdr:cNvPr id="533" name="消防費該当値テキスト"/>
        <xdr:cNvSpPr txBox="1"/>
      </xdr:nvSpPr>
      <xdr:spPr>
        <a:xfrm>
          <a:off x="16370300" y="62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43049</xdr:rowOff>
    </xdr:from>
    <xdr:to>
      <xdr:col>22</xdr:col>
      <xdr:colOff>415925</xdr:colOff>
      <xdr:row>37</xdr:row>
      <xdr:rowOff>144649</xdr:rowOff>
    </xdr:to>
    <xdr:sp macro="" textlink="">
      <xdr:nvSpPr>
        <xdr:cNvPr id="534" name="円/楕円 533"/>
        <xdr:cNvSpPr/>
      </xdr:nvSpPr>
      <xdr:spPr>
        <a:xfrm>
          <a:off x="15430500" y="63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135776</xdr:rowOff>
    </xdr:from>
    <xdr:ext cx="534377" cy="259045"/>
    <xdr:sp macro="" textlink="">
      <xdr:nvSpPr>
        <xdr:cNvPr id="535" name="テキスト ボックス 534"/>
        <xdr:cNvSpPr txBox="1"/>
      </xdr:nvSpPr>
      <xdr:spPr>
        <a:xfrm>
          <a:off x="15214111" y="64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155733</xdr:rowOff>
    </xdr:from>
    <xdr:to>
      <xdr:col>21</xdr:col>
      <xdr:colOff>212725</xdr:colOff>
      <xdr:row>37</xdr:row>
      <xdr:rowOff>85883</xdr:rowOff>
    </xdr:to>
    <xdr:sp macro="" textlink="">
      <xdr:nvSpPr>
        <xdr:cNvPr id="536" name="円/楕円 535"/>
        <xdr:cNvSpPr/>
      </xdr:nvSpPr>
      <xdr:spPr>
        <a:xfrm>
          <a:off x="14541500" y="63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77010</xdr:rowOff>
    </xdr:from>
    <xdr:ext cx="534377" cy="259045"/>
    <xdr:sp macro="" textlink="">
      <xdr:nvSpPr>
        <xdr:cNvPr id="537" name="テキスト ボックス 536"/>
        <xdr:cNvSpPr txBox="1"/>
      </xdr:nvSpPr>
      <xdr:spPr>
        <a:xfrm>
          <a:off x="14325111" y="642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163701</xdr:rowOff>
    </xdr:from>
    <xdr:to>
      <xdr:col>20</xdr:col>
      <xdr:colOff>9525</xdr:colOff>
      <xdr:row>37</xdr:row>
      <xdr:rowOff>93851</xdr:rowOff>
    </xdr:to>
    <xdr:sp macro="" textlink="">
      <xdr:nvSpPr>
        <xdr:cNvPr id="538" name="円/楕円 537"/>
        <xdr:cNvSpPr/>
      </xdr:nvSpPr>
      <xdr:spPr>
        <a:xfrm>
          <a:off x="13652500" y="63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84978</xdr:rowOff>
    </xdr:from>
    <xdr:ext cx="534377" cy="259045"/>
    <xdr:sp macro="" textlink="">
      <xdr:nvSpPr>
        <xdr:cNvPr id="539" name="テキスト ボックス 538"/>
        <xdr:cNvSpPr txBox="1"/>
      </xdr:nvSpPr>
      <xdr:spPr>
        <a:xfrm>
          <a:off x="13436111" y="642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146164</xdr:rowOff>
    </xdr:from>
    <xdr:to>
      <xdr:col>18</xdr:col>
      <xdr:colOff>492125</xdr:colOff>
      <xdr:row>37</xdr:row>
      <xdr:rowOff>76314</xdr:rowOff>
    </xdr:to>
    <xdr:sp macro="" textlink="">
      <xdr:nvSpPr>
        <xdr:cNvPr id="540" name="円/楕円 539"/>
        <xdr:cNvSpPr/>
      </xdr:nvSpPr>
      <xdr:spPr>
        <a:xfrm>
          <a:off x="12763500" y="63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67441</xdr:rowOff>
    </xdr:from>
    <xdr:ext cx="534377" cy="259045"/>
    <xdr:sp macro="" textlink="">
      <xdr:nvSpPr>
        <xdr:cNvPr id="541" name="テキスト ボックス 540"/>
        <xdr:cNvSpPr txBox="1"/>
      </xdr:nvSpPr>
      <xdr:spPr>
        <a:xfrm>
          <a:off x="12547111" y="64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112275</xdr:rowOff>
    </xdr:from>
    <xdr:to>
      <xdr:col>23</xdr:col>
      <xdr:colOff>517525</xdr:colOff>
      <xdr:row>57</xdr:row>
      <xdr:rowOff>159765</xdr:rowOff>
    </xdr:to>
    <xdr:cxnSp macro="">
      <xdr:nvCxnSpPr>
        <xdr:cNvPr id="572" name="直線コネクタ 571"/>
        <xdr:cNvCxnSpPr/>
      </xdr:nvCxnSpPr>
      <xdr:spPr>
        <a:xfrm>
          <a:off x="15481300" y="9884925"/>
          <a:ext cx="838200" cy="4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108121</xdr:rowOff>
    </xdr:from>
    <xdr:to>
      <xdr:col>22</xdr:col>
      <xdr:colOff>365125</xdr:colOff>
      <xdr:row>57</xdr:row>
      <xdr:rowOff>112275</xdr:rowOff>
    </xdr:to>
    <xdr:cxnSp macro="">
      <xdr:nvCxnSpPr>
        <xdr:cNvPr id="575" name="直線コネクタ 574"/>
        <xdr:cNvCxnSpPr/>
      </xdr:nvCxnSpPr>
      <xdr:spPr>
        <a:xfrm>
          <a:off x="14592300" y="9880771"/>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91295</xdr:rowOff>
    </xdr:from>
    <xdr:to>
      <xdr:col>21</xdr:col>
      <xdr:colOff>161925</xdr:colOff>
      <xdr:row>57</xdr:row>
      <xdr:rowOff>108121</xdr:rowOff>
    </xdr:to>
    <xdr:cxnSp macro="">
      <xdr:nvCxnSpPr>
        <xdr:cNvPr id="578" name="直線コネクタ 577"/>
        <xdr:cNvCxnSpPr/>
      </xdr:nvCxnSpPr>
      <xdr:spPr>
        <a:xfrm>
          <a:off x="13703300" y="9863945"/>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38652</xdr:rowOff>
    </xdr:from>
    <xdr:to>
      <xdr:col>19</xdr:col>
      <xdr:colOff>644525</xdr:colOff>
      <xdr:row>57</xdr:row>
      <xdr:rowOff>91295</xdr:rowOff>
    </xdr:to>
    <xdr:cxnSp macro="">
      <xdr:nvCxnSpPr>
        <xdr:cNvPr id="581" name="直線コネクタ 580"/>
        <xdr:cNvCxnSpPr/>
      </xdr:nvCxnSpPr>
      <xdr:spPr>
        <a:xfrm>
          <a:off x="12814300" y="9811302"/>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108965</xdr:rowOff>
    </xdr:from>
    <xdr:to>
      <xdr:col>23</xdr:col>
      <xdr:colOff>568325</xdr:colOff>
      <xdr:row>58</xdr:row>
      <xdr:rowOff>39115</xdr:rowOff>
    </xdr:to>
    <xdr:sp macro="" textlink="">
      <xdr:nvSpPr>
        <xdr:cNvPr id="591" name="円/楕円 590"/>
        <xdr:cNvSpPr/>
      </xdr:nvSpPr>
      <xdr:spPr>
        <a:xfrm>
          <a:off x="16268700" y="98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23892</xdr:rowOff>
    </xdr:from>
    <xdr:ext cx="534377" cy="259045"/>
    <xdr:sp macro="" textlink="">
      <xdr:nvSpPr>
        <xdr:cNvPr id="592" name="教育費該当値テキスト"/>
        <xdr:cNvSpPr txBox="1"/>
      </xdr:nvSpPr>
      <xdr:spPr>
        <a:xfrm>
          <a:off x="16370300" y="97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43,178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61475</xdr:rowOff>
    </xdr:from>
    <xdr:to>
      <xdr:col>22</xdr:col>
      <xdr:colOff>415925</xdr:colOff>
      <xdr:row>57</xdr:row>
      <xdr:rowOff>163075</xdr:rowOff>
    </xdr:to>
    <xdr:sp macro="" textlink="">
      <xdr:nvSpPr>
        <xdr:cNvPr id="593" name="円/楕円 592"/>
        <xdr:cNvSpPr/>
      </xdr:nvSpPr>
      <xdr:spPr>
        <a:xfrm>
          <a:off x="15430500" y="98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154202</xdr:rowOff>
    </xdr:from>
    <xdr:ext cx="534377" cy="259045"/>
    <xdr:sp macro="" textlink="">
      <xdr:nvSpPr>
        <xdr:cNvPr id="594" name="テキスト ボックス 593"/>
        <xdr:cNvSpPr txBox="1"/>
      </xdr:nvSpPr>
      <xdr:spPr>
        <a:xfrm>
          <a:off x="15214111" y="99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57321</xdr:rowOff>
    </xdr:from>
    <xdr:to>
      <xdr:col>21</xdr:col>
      <xdr:colOff>212725</xdr:colOff>
      <xdr:row>57</xdr:row>
      <xdr:rowOff>158921</xdr:rowOff>
    </xdr:to>
    <xdr:sp macro="" textlink="">
      <xdr:nvSpPr>
        <xdr:cNvPr id="595" name="円/楕円 594"/>
        <xdr:cNvSpPr/>
      </xdr:nvSpPr>
      <xdr:spPr>
        <a:xfrm>
          <a:off x="14541500" y="9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150048</xdr:rowOff>
    </xdr:from>
    <xdr:ext cx="534377" cy="259045"/>
    <xdr:sp macro="" textlink="">
      <xdr:nvSpPr>
        <xdr:cNvPr id="596" name="テキスト ボックス 595"/>
        <xdr:cNvSpPr txBox="1"/>
      </xdr:nvSpPr>
      <xdr:spPr>
        <a:xfrm>
          <a:off x="14325111" y="99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40495</xdr:rowOff>
    </xdr:from>
    <xdr:to>
      <xdr:col>20</xdr:col>
      <xdr:colOff>9525</xdr:colOff>
      <xdr:row>57</xdr:row>
      <xdr:rowOff>142095</xdr:rowOff>
    </xdr:to>
    <xdr:sp macro="" textlink="">
      <xdr:nvSpPr>
        <xdr:cNvPr id="597" name="円/楕円 596"/>
        <xdr:cNvSpPr/>
      </xdr:nvSpPr>
      <xdr:spPr>
        <a:xfrm>
          <a:off x="13652500" y="98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133222</xdr:rowOff>
    </xdr:from>
    <xdr:ext cx="534377" cy="259045"/>
    <xdr:sp macro="" textlink="">
      <xdr:nvSpPr>
        <xdr:cNvPr id="598" name="テキスト ボックス 597"/>
        <xdr:cNvSpPr txBox="1"/>
      </xdr:nvSpPr>
      <xdr:spPr>
        <a:xfrm>
          <a:off x="13436111" y="99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159302</xdr:rowOff>
    </xdr:from>
    <xdr:to>
      <xdr:col>18</xdr:col>
      <xdr:colOff>492125</xdr:colOff>
      <xdr:row>57</xdr:row>
      <xdr:rowOff>89452</xdr:rowOff>
    </xdr:to>
    <xdr:sp macro="" textlink="">
      <xdr:nvSpPr>
        <xdr:cNvPr id="599" name="円/楕円 598"/>
        <xdr:cNvSpPr/>
      </xdr:nvSpPr>
      <xdr:spPr>
        <a:xfrm>
          <a:off x="12763500" y="97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80579</xdr:rowOff>
    </xdr:from>
    <xdr:ext cx="534377" cy="259045"/>
    <xdr:sp macro="" textlink="">
      <xdr:nvSpPr>
        <xdr:cNvPr id="600" name="テキスト ボックス 599"/>
        <xdr:cNvSpPr txBox="1"/>
      </xdr:nvSpPr>
      <xdr:spPr>
        <a:xfrm>
          <a:off x="12547111" y="985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7815</xdr:rowOff>
    </xdr:from>
    <xdr:to>
      <xdr:col>23</xdr:col>
      <xdr:colOff>517525</xdr:colOff>
      <xdr:row>78</xdr:row>
      <xdr:rowOff>18507</xdr:rowOff>
    </xdr:to>
    <xdr:cxnSp macro="">
      <xdr:nvCxnSpPr>
        <xdr:cNvPr id="625" name="直線コネクタ 624"/>
        <xdr:cNvCxnSpPr/>
      </xdr:nvCxnSpPr>
      <xdr:spPr>
        <a:xfrm flipV="1">
          <a:off x="15481300" y="13380915"/>
          <a:ext cx="8382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9940</xdr:rowOff>
    </xdr:from>
    <xdr:to>
      <xdr:col>22</xdr:col>
      <xdr:colOff>365125</xdr:colOff>
      <xdr:row>78</xdr:row>
      <xdr:rowOff>18507</xdr:rowOff>
    </xdr:to>
    <xdr:cxnSp macro="">
      <xdr:nvCxnSpPr>
        <xdr:cNvPr id="628" name="直線コネクタ 627"/>
        <xdr:cNvCxnSpPr/>
      </xdr:nvCxnSpPr>
      <xdr:spPr>
        <a:xfrm>
          <a:off x="14592300" y="13383040"/>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105421</xdr:rowOff>
    </xdr:from>
    <xdr:to>
      <xdr:col>21</xdr:col>
      <xdr:colOff>161925</xdr:colOff>
      <xdr:row>78</xdr:row>
      <xdr:rowOff>9940</xdr:rowOff>
    </xdr:to>
    <xdr:cxnSp macro="">
      <xdr:nvCxnSpPr>
        <xdr:cNvPr id="631" name="直線コネクタ 630"/>
        <xdr:cNvCxnSpPr/>
      </xdr:nvCxnSpPr>
      <xdr:spPr>
        <a:xfrm>
          <a:off x="13703300" y="13135621"/>
          <a:ext cx="889000" cy="2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105421</xdr:rowOff>
    </xdr:from>
    <xdr:to>
      <xdr:col>19</xdr:col>
      <xdr:colOff>644525</xdr:colOff>
      <xdr:row>77</xdr:row>
      <xdr:rowOff>50231</xdr:rowOff>
    </xdr:to>
    <xdr:cxnSp macro="">
      <xdr:nvCxnSpPr>
        <xdr:cNvPr id="634" name="直線コネクタ 633"/>
        <xdr:cNvCxnSpPr/>
      </xdr:nvCxnSpPr>
      <xdr:spPr>
        <a:xfrm flipV="1">
          <a:off x="12814300" y="13135621"/>
          <a:ext cx="889000" cy="1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123151</xdr:rowOff>
    </xdr:from>
    <xdr:ext cx="534377" cy="259045"/>
    <xdr:sp macro="" textlink="">
      <xdr:nvSpPr>
        <xdr:cNvPr id="636" name="テキスト ボックス 635"/>
        <xdr:cNvSpPr txBox="1"/>
      </xdr:nvSpPr>
      <xdr:spPr>
        <a:xfrm>
          <a:off x="13436111" y="133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149927</xdr:rowOff>
    </xdr:from>
    <xdr:ext cx="534377" cy="259045"/>
    <xdr:sp macro="" textlink="">
      <xdr:nvSpPr>
        <xdr:cNvPr id="638" name="テキスト ボックス 637"/>
        <xdr:cNvSpPr txBox="1"/>
      </xdr:nvSpPr>
      <xdr:spPr>
        <a:xfrm>
          <a:off x="12547111" y="133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128465</xdr:rowOff>
    </xdr:from>
    <xdr:to>
      <xdr:col>23</xdr:col>
      <xdr:colOff>568325</xdr:colOff>
      <xdr:row>78</xdr:row>
      <xdr:rowOff>58615</xdr:rowOff>
    </xdr:to>
    <xdr:sp macro="" textlink="">
      <xdr:nvSpPr>
        <xdr:cNvPr id="644" name="円/楕円 643"/>
        <xdr:cNvSpPr/>
      </xdr:nvSpPr>
      <xdr:spPr>
        <a:xfrm>
          <a:off x="16268700" y="133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469744" cy="259045"/>
    <xdr:sp macro="" textlink="">
      <xdr:nvSpPr>
        <xdr:cNvPr id="645" name="災害復旧費該当値テキスト"/>
        <xdr:cNvSpPr txBox="1"/>
      </xdr:nvSpPr>
      <xdr:spPr>
        <a:xfrm>
          <a:off x="16370300" y="132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139157</xdr:rowOff>
    </xdr:from>
    <xdr:to>
      <xdr:col>22</xdr:col>
      <xdr:colOff>415925</xdr:colOff>
      <xdr:row>78</xdr:row>
      <xdr:rowOff>69307</xdr:rowOff>
    </xdr:to>
    <xdr:sp macro="" textlink="">
      <xdr:nvSpPr>
        <xdr:cNvPr id="646" name="円/楕円 645"/>
        <xdr:cNvSpPr/>
      </xdr:nvSpPr>
      <xdr:spPr>
        <a:xfrm>
          <a:off x="15430500" y="133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60434</xdr:rowOff>
    </xdr:from>
    <xdr:ext cx="469744" cy="259045"/>
    <xdr:sp macro="" textlink="">
      <xdr:nvSpPr>
        <xdr:cNvPr id="647" name="テキスト ボックス 646"/>
        <xdr:cNvSpPr txBox="1"/>
      </xdr:nvSpPr>
      <xdr:spPr>
        <a:xfrm>
          <a:off x="15246427"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130590</xdr:rowOff>
    </xdr:from>
    <xdr:to>
      <xdr:col>21</xdr:col>
      <xdr:colOff>212725</xdr:colOff>
      <xdr:row>78</xdr:row>
      <xdr:rowOff>60740</xdr:rowOff>
    </xdr:to>
    <xdr:sp macro="" textlink="">
      <xdr:nvSpPr>
        <xdr:cNvPr id="648" name="円/楕円 647"/>
        <xdr:cNvSpPr/>
      </xdr:nvSpPr>
      <xdr:spPr>
        <a:xfrm>
          <a:off x="14541500" y="133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51867</xdr:rowOff>
    </xdr:from>
    <xdr:ext cx="469744" cy="259045"/>
    <xdr:sp macro="" textlink="">
      <xdr:nvSpPr>
        <xdr:cNvPr id="649" name="テキスト ボックス 648"/>
        <xdr:cNvSpPr txBox="1"/>
      </xdr:nvSpPr>
      <xdr:spPr>
        <a:xfrm>
          <a:off x="14357427" y="1342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54621</xdr:rowOff>
    </xdr:from>
    <xdr:to>
      <xdr:col>20</xdr:col>
      <xdr:colOff>9525</xdr:colOff>
      <xdr:row>76</xdr:row>
      <xdr:rowOff>156221</xdr:rowOff>
    </xdr:to>
    <xdr:sp macro="" textlink="">
      <xdr:nvSpPr>
        <xdr:cNvPr id="650" name="円/楕円 649"/>
        <xdr:cNvSpPr/>
      </xdr:nvSpPr>
      <xdr:spPr>
        <a:xfrm>
          <a:off x="13652500" y="130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1298</xdr:rowOff>
    </xdr:from>
    <xdr:ext cx="534377" cy="259045"/>
    <xdr:sp macro="" textlink="">
      <xdr:nvSpPr>
        <xdr:cNvPr id="651" name="テキスト ボックス 650"/>
        <xdr:cNvSpPr txBox="1"/>
      </xdr:nvSpPr>
      <xdr:spPr>
        <a:xfrm>
          <a:off x="13436111" y="1286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170881</xdr:rowOff>
    </xdr:from>
    <xdr:to>
      <xdr:col>18</xdr:col>
      <xdr:colOff>492125</xdr:colOff>
      <xdr:row>77</xdr:row>
      <xdr:rowOff>101031</xdr:rowOff>
    </xdr:to>
    <xdr:sp macro="" textlink="">
      <xdr:nvSpPr>
        <xdr:cNvPr id="652" name="円/楕円 651"/>
        <xdr:cNvSpPr/>
      </xdr:nvSpPr>
      <xdr:spPr>
        <a:xfrm>
          <a:off x="12763500" y="132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117558</xdr:rowOff>
    </xdr:from>
    <xdr:ext cx="534377" cy="259045"/>
    <xdr:sp macro="" textlink="">
      <xdr:nvSpPr>
        <xdr:cNvPr id="653" name="テキスト ボックス 652"/>
        <xdr:cNvSpPr txBox="1"/>
      </xdr:nvSpPr>
      <xdr:spPr>
        <a:xfrm>
          <a:off x="12547111" y="1297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106341</xdr:rowOff>
    </xdr:from>
    <xdr:to>
      <xdr:col>23</xdr:col>
      <xdr:colOff>517525</xdr:colOff>
      <xdr:row>96</xdr:row>
      <xdr:rowOff>119943</xdr:rowOff>
    </xdr:to>
    <xdr:cxnSp macro="">
      <xdr:nvCxnSpPr>
        <xdr:cNvPr id="678" name="直線コネクタ 677"/>
        <xdr:cNvCxnSpPr/>
      </xdr:nvCxnSpPr>
      <xdr:spPr>
        <a:xfrm>
          <a:off x="15481300" y="16565541"/>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79646</xdr:rowOff>
    </xdr:from>
    <xdr:to>
      <xdr:col>22</xdr:col>
      <xdr:colOff>365125</xdr:colOff>
      <xdr:row>96</xdr:row>
      <xdr:rowOff>106341</xdr:rowOff>
    </xdr:to>
    <xdr:cxnSp macro="">
      <xdr:nvCxnSpPr>
        <xdr:cNvPr id="681" name="直線コネクタ 680"/>
        <xdr:cNvCxnSpPr/>
      </xdr:nvCxnSpPr>
      <xdr:spPr>
        <a:xfrm>
          <a:off x="14592300" y="16538846"/>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75874</xdr:rowOff>
    </xdr:from>
    <xdr:to>
      <xdr:col>21</xdr:col>
      <xdr:colOff>161925</xdr:colOff>
      <xdr:row>96</xdr:row>
      <xdr:rowOff>79646</xdr:rowOff>
    </xdr:to>
    <xdr:cxnSp macro="">
      <xdr:nvCxnSpPr>
        <xdr:cNvPr id="684" name="直線コネクタ 683"/>
        <xdr:cNvCxnSpPr/>
      </xdr:nvCxnSpPr>
      <xdr:spPr>
        <a:xfrm>
          <a:off x="13703300" y="165350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61336</xdr:rowOff>
    </xdr:from>
    <xdr:to>
      <xdr:col>19</xdr:col>
      <xdr:colOff>644525</xdr:colOff>
      <xdr:row>96</xdr:row>
      <xdr:rowOff>75874</xdr:rowOff>
    </xdr:to>
    <xdr:cxnSp macro="">
      <xdr:nvCxnSpPr>
        <xdr:cNvPr id="687" name="直線コネクタ 686"/>
        <xdr:cNvCxnSpPr/>
      </xdr:nvCxnSpPr>
      <xdr:spPr>
        <a:xfrm>
          <a:off x="12814300" y="16520536"/>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69143</xdr:rowOff>
    </xdr:from>
    <xdr:to>
      <xdr:col>23</xdr:col>
      <xdr:colOff>568325</xdr:colOff>
      <xdr:row>96</xdr:row>
      <xdr:rowOff>170743</xdr:rowOff>
    </xdr:to>
    <xdr:sp macro="" textlink="">
      <xdr:nvSpPr>
        <xdr:cNvPr id="697" name="円/楕円 696"/>
        <xdr:cNvSpPr/>
      </xdr:nvSpPr>
      <xdr:spPr>
        <a:xfrm>
          <a:off x="16268700" y="165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47570</xdr:rowOff>
    </xdr:from>
    <xdr:ext cx="534377" cy="259045"/>
    <xdr:sp macro="" textlink="">
      <xdr:nvSpPr>
        <xdr:cNvPr id="698" name="公債費該当値テキスト"/>
        <xdr:cNvSpPr txBox="1"/>
      </xdr:nvSpPr>
      <xdr:spPr>
        <a:xfrm>
          <a:off x="16370300" y="16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55541</xdr:rowOff>
    </xdr:from>
    <xdr:to>
      <xdr:col>22</xdr:col>
      <xdr:colOff>415925</xdr:colOff>
      <xdr:row>96</xdr:row>
      <xdr:rowOff>157141</xdr:rowOff>
    </xdr:to>
    <xdr:sp macro="" textlink="">
      <xdr:nvSpPr>
        <xdr:cNvPr id="699" name="円/楕円 698"/>
        <xdr:cNvSpPr/>
      </xdr:nvSpPr>
      <xdr:spPr>
        <a:xfrm>
          <a:off x="15430500" y="165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148268</xdr:rowOff>
    </xdr:from>
    <xdr:ext cx="534377" cy="259045"/>
    <xdr:sp macro="" textlink="">
      <xdr:nvSpPr>
        <xdr:cNvPr id="700" name="テキスト ボックス 699"/>
        <xdr:cNvSpPr txBox="1"/>
      </xdr:nvSpPr>
      <xdr:spPr>
        <a:xfrm>
          <a:off x="15214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28846</xdr:rowOff>
    </xdr:from>
    <xdr:to>
      <xdr:col>21</xdr:col>
      <xdr:colOff>212725</xdr:colOff>
      <xdr:row>96</xdr:row>
      <xdr:rowOff>130446</xdr:rowOff>
    </xdr:to>
    <xdr:sp macro="" textlink="">
      <xdr:nvSpPr>
        <xdr:cNvPr id="701" name="円/楕円 700"/>
        <xdr:cNvSpPr/>
      </xdr:nvSpPr>
      <xdr:spPr>
        <a:xfrm>
          <a:off x="14541500" y="1648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121573</xdr:rowOff>
    </xdr:from>
    <xdr:ext cx="534377" cy="259045"/>
    <xdr:sp macro="" textlink="">
      <xdr:nvSpPr>
        <xdr:cNvPr id="702" name="テキスト ボックス 701"/>
        <xdr:cNvSpPr txBox="1"/>
      </xdr:nvSpPr>
      <xdr:spPr>
        <a:xfrm>
          <a:off x="14325111" y="165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25074</xdr:rowOff>
    </xdr:from>
    <xdr:to>
      <xdr:col>20</xdr:col>
      <xdr:colOff>9525</xdr:colOff>
      <xdr:row>96</xdr:row>
      <xdr:rowOff>126674</xdr:rowOff>
    </xdr:to>
    <xdr:sp macro="" textlink="">
      <xdr:nvSpPr>
        <xdr:cNvPr id="703" name="円/楕円 702"/>
        <xdr:cNvSpPr/>
      </xdr:nvSpPr>
      <xdr:spPr>
        <a:xfrm>
          <a:off x="13652500" y="164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117801</xdr:rowOff>
    </xdr:from>
    <xdr:ext cx="534377" cy="259045"/>
    <xdr:sp macro="" textlink="">
      <xdr:nvSpPr>
        <xdr:cNvPr id="704" name="テキスト ボックス 703"/>
        <xdr:cNvSpPr txBox="1"/>
      </xdr:nvSpPr>
      <xdr:spPr>
        <a:xfrm>
          <a:off x="13436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10536</xdr:rowOff>
    </xdr:from>
    <xdr:to>
      <xdr:col>18</xdr:col>
      <xdr:colOff>492125</xdr:colOff>
      <xdr:row>96</xdr:row>
      <xdr:rowOff>112136</xdr:rowOff>
    </xdr:to>
    <xdr:sp macro="" textlink="">
      <xdr:nvSpPr>
        <xdr:cNvPr id="705" name="円/楕円 704"/>
        <xdr:cNvSpPr/>
      </xdr:nvSpPr>
      <xdr:spPr>
        <a:xfrm>
          <a:off x="12763500" y="16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103263</xdr:rowOff>
    </xdr:from>
    <xdr:ext cx="534377" cy="259045"/>
    <xdr:sp macro="" textlink="">
      <xdr:nvSpPr>
        <xdr:cNvPr id="706" name="テキスト ボックス 705"/>
        <xdr:cNvSpPr txBox="1"/>
      </xdr:nvSpPr>
      <xdr:spPr>
        <a:xfrm>
          <a:off x="12547111" y="165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住民一人当たりのコストについては、議会費において類似団体を上回っているものの、それ以外の目的別歳出においては全てにおいて類似団体を下回っている状況である。特に類似団体と比較し民生費で△</a:t>
          </a:r>
          <a:r>
            <a:rPr kumimoji="1" lang="en-US" altLang="ja-JP" sz="1300">
              <a:latin typeface="ＭＳ Ｐゴシック"/>
            </a:rPr>
            <a:t>36,547</a:t>
          </a:r>
          <a:r>
            <a:rPr kumimoji="1" lang="ja-JP" altLang="en-US" sz="1300">
              <a:latin typeface="ＭＳ Ｐゴシック"/>
            </a:rPr>
            <a:t>円、農林水産業費で△</a:t>
          </a:r>
          <a:r>
            <a:rPr kumimoji="1" lang="en-US" altLang="ja-JP" sz="1300">
              <a:latin typeface="ＭＳ Ｐゴシック"/>
            </a:rPr>
            <a:t>28,904</a:t>
          </a:r>
          <a:r>
            <a:rPr kumimoji="1" lang="ja-JP" altLang="en-US" sz="1300">
              <a:latin typeface="ＭＳ Ｐゴシック"/>
            </a:rPr>
            <a:t>円、教育費で△</a:t>
          </a:r>
          <a:r>
            <a:rPr kumimoji="1" lang="en-US" altLang="ja-JP" sz="1300">
              <a:latin typeface="ＭＳ Ｐゴシック"/>
            </a:rPr>
            <a:t>29,821</a:t>
          </a:r>
          <a:r>
            <a:rPr kumimoji="1" lang="ja-JP" altLang="en-US" sz="1300">
              <a:latin typeface="ＭＳ Ｐゴシック"/>
            </a:rPr>
            <a:t>円とコストが低く抑えられている。これは現在まで、大きな事業を実施していないこが大きな要因であるが、現在事業を進めている幼保一体化施設整備事業により、今後、民生費、教育費についてはコストの上昇が見込まれる。それでも全体的に見た目的別歳出の住民一人当たりのコストは類似団体に比較し抑制されていることから、今後もあらゆる経費のコスト縮減と効率的な事業計画の執行により、継続した健全な財政運営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実質収支額については、概ね</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7</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％で推移しており、平成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年度は震災関連の復興交付税等により一般財源持ち出しが抑制されたこと等により</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10.69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％と上昇した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年度は</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8.20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年度は幼保一体化施設整備事業に伴う財政調整基金の取崩額が積立額を上回ったことから実質単年度収支については赤字となったが、平成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27</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年度での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年度収支の赤字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はない。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幼保一体化施設整備事業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による財政調整基金の取崩や起債借入があることから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、繰越金については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収支を見据え</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財政調整基金に積み立てを予定し、</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％以上の黒字が確保できるよう、今後も収支の均衡を図りながら適正な財政運営に努める。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調査開始の平成１９年度決算から一般会計、特別会計及び企業会計の赤字額はない。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今後も町税等の収納率の向上による歳入の確保と、行財政改革への取り組みを通じて経常経費等の削減に努める。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3496299</v>
      </c>
      <c r="BO4" s="409"/>
      <c r="BP4" s="409"/>
      <c r="BQ4" s="409"/>
      <c r="BR4" s="409"/>
      <c r="BS4" s="409"/>
      <c r="BT4" s="409"/>
      <c r="BU4" s="410"/>
      <c r="BV4" s="408">
        <v>3562420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8.1999999999999993</v>
      </c>
      <c r="CU4" s="586"/>
      <c r="CV4" s="586"/>
      <c r="CW4" s="586"/>
      <c r="CX4" s="586"/>
      <c r="CY4" s="586"/>
      <c r="CZ4" s="586"/>
      <c r="DA4" s="587"/>
      <c r="DB4" s="585">
        <v>8.5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3282373</v>
      </c>
      <c r="BO5" s="414"/>
      <c r="BP5" s="414"/>
      <c r="BQ5" s="414"/>
      <c r="BR5" s="414"/>
      <c r="BS5" s="414"/>
      <c r="BT5" s="414"/>
      <c r="BU5" s="415"/>
      <c r="BV5" s="413">
        <v>3266693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81.8</v>
      </c>
      <c r="CU5" s="384"/>
      <c r="CV5" s="384"/>
      <c r="CW5" s="384"/>
      <c r="CX5" s="384"/>
      <c r="CY5" s="384"/>
      <c r="CZ5" s="384"/>
      <c r="DA5" s="385"/>
      <c r="DB5" s="383">
        <v>83.2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213926</v>
      </c>
      <c r="BO6" s="414"/>
      <c r="BP6" s="414"/>
      <c r="BQ6" s="414"/>
      <c r="BR6" s="414"/>
      <c r="BS6" s="414"/>
      <c r="BT6" s="414"/>
      <c r="BU6" s="415"/>
      <c r="BV6" s="413">
        <v>295727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86.7</v>
      </c>
      <c r="CU6" s="560"/>
      <c r="CV6" s="560"/>
      <c r="CW6" s="560"/>
      <c r="CX6" s="560"/>
      <c r="CY6" s="560"/>
      <c r="CZ6" s="560"/>
      <c r="DA6" s="561"/>
      <c r="DB6" s="559">
        <v>88.5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32134</v>
      </c>
      <c r="BO7" s="414"/>
      <c r="BP7" s="414"/>
      <c r="BQ7" s="414"/>
      <c r="BR7" s="414"/>
      <c r="BS7" s="414"/>
      <c r="BT7" s="414"/>
      <c r="BU7" s="415"/>
      <c r="BV7" s="413">
        <v>109516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2216955</v>
      </c>
      <c r="CU7" s="414"/>
      <c r="CV7" s="414"/>
      <c r="CW7" s="414"/>
      <c r="CX7" s="414"/>
      <c r="CY7" s="414"/>
      <c r="CZ7" s="414"/>
      <c r="DA7" s="415"/>
      <c r="DB7" s="413">
        <v>2185857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181792</v>
      </c>
      <c r="BO8" s="414"/>
      <c r="BP8" s="414"/>
      <c r="BQ8" s="414"/>
      <c r="BR8" s="414"/>
      <c r="BS8" s="414"/>
      <c r="BT8" s="414"/>
      <c r="BU8" s="415"/>
      <c r="BV8" s="413">
        <v>186211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6577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-4419</v>
      </c>
      <c r="BO9" s="414"/>
      <c r="BP9" s="414"/>
      <c r="BQ9" s="414"/>
      <c r="BR9" s="414"/>
      <c r="BS9" s="414"/>
      <c r="BT9" s="414"/>
      <c r="BU9" s="415"/>
      <c r="BV9" s="413">
        <v>20853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10.6</v>
      </c>
      <c r="CU9" s="384"/>
      <c r="CV9" s="384"/>
      <c r="CW9" s="384"/>
      <c r="CX9" s="384"/>
      <c r="CY9" s="384"/>
      <c r="CZ9" s="384"/>
      <c r="DA9" s="385"/>
      <c r="DB9" s="383">
        <v>11.3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6888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250000</v>
      </c>
      <c r="BO10" s="414"/>
      <c r="BP10" s="414"/>
      <c r="BQ10" s="414"/>
      <c r="BR10" s="414"/>
      <c r="BS10" s="414"/>
      <c r="BT10" s="414"/>
      <c r="BU10" s="415"/>
      <c r="BV10" s="413">
        <v>200000</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6787</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160000</v>
      </c>
      <c r="BO12" s="414"/>
      <c r="BP12" s="414"/>
      <c r="BQ12" s="414"/>
      <c r="BR12" s="414"/>
      <c r="BS12" s="414"/>
      <c r="BT12" s="414"/>
      <c r="BU12" s="415"/>
      <c r="BV12" s="413">
        <v>260000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6749</v>
      </c>
      <c r="S13" s="515"/>
      <c r="T13" s="515"/>
      <c r="U13" s="515"/>
      <c r="V13" s="516"/>
      <c r="W13" s="502" t="s">
        <v>119</v>
      </c>
      <c r="X13" s="426"/>
      <c r="Y13" s="426"/>
      <c r="Z13" s="426"/>
      <c r="AA13" s="426"/>
      <c r="AB13" s="427"/>
      <c r="AC13" s="389">
        <v>371</v>
      </c>
      <c r="AD13" s="390"/>
      <c r="AE13" s="390"/>
      <c r="AF13" s="390"/>
      <c r="AG13" s="391"/>
      <c r="AH13" s="389">
        <v>482</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85581</v>
      </c>
      <c r="BO13" s="414"/>
      <c r="BP13" s="414"/>
      <c r="BQ13" s="414"/>
      <c r="BR13" s="414"/>
      <c r="BS13" s="414"/>
      <c r="BT13" s="414"/>
      <c r="BU13" s="415"/>
      <c r="BV13" s="413">
        <v>-39147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9.8000000000000007</v>
      </c>
      <c r="CU13" s="384"/>
      <c r="CV13" s="384"/>
      <c r="CW13" s="384"/>
      <c r="CX13" s="384"/>
      <c r="CY13" s="384"/>
      <c r="CZ13" s="384"/>
      <c r="DA13" s="385"/>
      <c r="DB13" s="383">
        <v>11.4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6856</v>
      </c>
      <c r="S14" s="515"/>
      <c r="T14" s="515"/>
      <c r="U14" s="515"/>
      <c r="V14" s="516"/>
      <c r="W14" s="517"/>
      <c r="X14" s="429"/>
      <c r="Y14" s="429"/>
      <c r="Z14" s="429"/>
      <c r="AA14" s="429"/>
      <c r="AB14" s="430"/>
      <c r="AC14" s="507">
        <v>11.1</v>
      </c>
      <c r="AD14" s="508"/>
      <c r="AE14" s="508"/>
      <c r="AF14" s="508"/>
      <c r="AG14" s="509"/>
      <c r="AH14" s="507">
        <v>12.7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2.9</v>
      </c>
      <c r="CU14" s="486"/>
      <c r="CV14" s="486"/>
      <c r="CW14" s="486"/>
      <c r="CX14" s="486"/>
      <c r="CY14" s="486"/>
      <c r="CZ14" s="486"/>
      <c r="DA14" s="487"/>
      <c r="DB14" s="518">
        <v>29.9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6824</v>
      </c>
      <c r="S15" s="515"/>
      <c r="T15" s="515"/>
      <c r="U15" s="515"/>
      <c r="V15" s="516"/>
      <c r="W15" s="502" t="s">
        <v>126</v>
      </c>
      <c r="X15" s="426"/>
      <c r="Y15" s="426"/>
      <c r="Z15" s="426"/>
      <c r="AA15" s="426"/>
      <c r="AB15" s="427"/>
      <c r="AC15" s="389">
        <v>1567</v>
      </c>
      <c r="AD15" s="390"/>
      <c r="AE15" s="390"/>
      <c r="AF15" s="390"/>
      <c r="AG15" s="391"/>
      <c r="AH15" s="389">
        <v>1797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652370</v>
      </c>
      <c r="BO15" s="409"/>
      <c r="BP15" s="409"/>
      <c r="BQ15" s="409"/>
      <c r="BR15" s="409"/>
      <c r="BS15" s="409"/>
      <c r="BT15" s="409"/>
      <c r="BU15" s="410"/>
      <c r="BV15" s="408">
        <v>626680</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47.1</v>
      </c>
      <c r="AD16" s="508"/>
      <c r="AE16" s="508"/>
      <c r="AF16" s="508"/>
      <c r="AG16" s="509"/>
      <c r="AH16" s="507">
        <v>47.5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1920162</v>
      </c>
      <c r="BO16" s="414"/>
      <c r="BP16" s="414"/>
      <c r="BQ16" s="414"/>
      <c r="BR16" s="414"/>
      <c r="BS16" s="414"/>
      <c r="BT16" s="414"/>
      <c r="BU16" s="415"/>
      <c r="BV16" s="413">
        <v>1882247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1391</v>
      </c>
      <c r="AD17" s="390"/>
      <c r="AE17" s="390"/>
      <c r="AF17" s="390"/>
      <c r="AG17" s="391"/>
      <c r="AH17" s="389">
        <v>1500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818946</v>
      </c>
      <c r="BO17" s="414"/>
      <c r="BP17" s="414"/>
      <c r="BQ17" s="414"/>
      <c r="BR17" s="414"/>
      <c r="BS17" s="414"/>
      <c r="BT17" s="414"/>
      <c r="BU17" s="415"/>
      <c r="BV17" s="413">
        <v>797699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37.43</v>
      </c>
      <c r="M18" s="478"/>
      <c r="N18" s="478"/>
      <c r="O18" s="478"/>
      <c r="P18" s="478"/>
      <c r="Q18" s="478"/>
      <c r="R18" s="479"/>
      <c r="S18" s="479"/>
      <c r="T18" s="479"/>
      <c r="U18" s="479"/>
      <c r="V18" s="480"/>
      <c r="W18" s="494"/>
      <c r="X18" s="495"/>
      <c r="Y18" s="495"/>
      <c r="Z18" s="495"/>
      <c r="AA18" s="495"/>
      <c r="AB18" s="503"/>
      <c r="AC18" s="377">
        <v>41.8</v>
      </c>
      <c r="AD18" s="378"/>
      <c r="AE18" s="378"/>
      <c r="AF18" s="378"/>
      <c r="AG18" s="481"/>
      <c r="AH18" s="377">
        <v>39.700000000000003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1850261</v>
      </c>
      <c r="BO18" s="414"/>
      <c r="BP18" s="414"/>
      <c r="BQ18" s="414"/>
      <c r="BR18" s="414"/>
      <c r="BS18" s="414"/>
      <c r="BT18" s="414"/>
      <c r="BU18" s="415"/>
      <c r="BV18" s="413">
        <v>1826345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176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2785487</v>
      </c>
      <c r="BO19" s="414"/>
      <c r="BP19" s="414"/>
      <c r="BQ19" s="414"/>
      <c r="BR19" s="414"/>
      <c r="BS19" s="414"/>
      <c r="BT19" s="414"/>
      <c r="BU19" s="415"/>
      <c r="BV19" s="413">
        <v>2788161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2055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2575900</v>
      </c>
      <c r="BO23" s="414"/>
      <c r="BP23" s="414"/>
      <c r="BQ23" s="414"/>
      <c r="BR23" s="414"/>
      <c r="BS23" s="414"/>
      <c r="BT23" s="414"/>
      <c r="BU23" s="415"/>
      <c r="BV23" s="413">
        <v>2663354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6822</v>
      </c>
      <c r="R24" s="390"/>
      <c r="S24" s="390"/>
      <c r="T24" s="390"/>
      <c r="U24" s="390"/>
      <c r="V24" s="391"/>
      <c r="W24" s="455"/>
      <c r="X24" s="446"/>
      <c r="Y24" s="447"/>
      <c r="Z24" s="386" t="s">
        <v>150</v>
      </c>
      <c r="AA24" s="387"/>
      <c r="AB24" s="387"/>
      <c r="AC24" s="387"/>
      <c r="AD24" s="387"/>
      <c r="AE24" s="387"/>
      <c r="AF24" s="387"/>
      <c r="AG24" s="388"/>
      <c r="AH24" s="389">
        <v>56</v>
      </c>
      <c r="AI24" s="390"/>
      <c r="AJ24" s="390"/>
      <c r="AK24" s="390"/>
      <c r="AL24" s="391"/>
      <c r="AM24" s="389">
        <v>164248</v>
      </c>
      <c r="AN24" s="390"/>
      <c r="AO24" s="390"/>
      <c r="AP24" s="390"/>
      <c r="AQ24" s="390"/>
      <c r="AR24" s="391"/>
      <c r="AS24" s="389">
        <v>2933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2460346</v>
      </c>
      <c r="BO24" s="414"/>
      <c r="BP24" s="414"/>
      <c r="BQ24" s="414"/>
      <c r="BR24" s="414"/>
      <c r="BS24" s="414"/>
      <c r="BT24" s="414"/>
      <c r="BU24" s="415"/>
      <c r="BV24" s="413">
        <v>2522314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5463</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56132</v>
      </c>
      <c r="BO25" s="409"/>
      <c r="BP25" s="409"/>
      <c r="BQ25" s="409"/>
      <c r="BR25" s="409"/>
      <c r="BS25" s="409"/>
      <c r="BT25" s="409"/>
      <c r="BU25" s="410"/>
      <c r="BV25" s="408">
        <v>74881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5112</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2888</v>
      </c>
      <c r="R27" s="390"/>
      <c r="S27" s="390"/>
      <c r="T27" s="390"/>
      <c r="U27" s="390"/>
      <c r="V27" s="391"/>
      <c r="W27" s="455"/>
      <c r="X27" s="446"/>
      <c r="Y27" s="447"/>
      <c r="Z27" s="386" t="s">
        <v>159</v>
      </c>
      <c r="AA27" s="387"/>
      <c r="AB27" s="387"/>
      <c r="AC27" s="387"/>
      <c r="AD27" s="387"/>
      <c r="AE27" s="387"/>
      <c r="AF27" s="387"/>
      <c r="AG27" s="388"/>
      <c r="AH27" s="389">
        <v>4</v>
      </c>
      <c r="AI27" s="390"/>
      <c r="AJ27" s="390"/>
      <c r="AK27" s="390"/>
      <c r="AL27" s="391"/>
      <c r="AM27" s="389">
        <v>9452</v>
      </c>
      <c r="AN27" s="390"/>
      <c r="AO27" s="390"/>
      <c r="AP27" s="390"/>
      <c r="AQ27" s="390"/>
      <c r="AR27" s="391"/>
      <c r="AS27" s="389">
        <v>2363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120000</v>
      </c>
      <c r="BO27" s="417"/>
      <c r="BP27" s="417"/>
      <c r="BQ27" s="417"/>
      <c r="BR27" s="417"/>
      <c r="BS27" s="417"/>
      <c r="BT27" s="417"/>
      <c r="BU27" s="418"/>
      <c r="BV27" s="416">
        <v>120000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2270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1050000</v>
      </c>
      <c r="BO28" s="409"/>
      <c r="BP28" s="409"/>
      <c r="BQ28" s="409"/>
      <c r="BR28" s="409"/>
      <c r="BS28" s="409"/>
      <c r="BT28" s="409"/>
      <c r="BU28" s="410"/>
      <c r="BV28" s="408">
        <v>960000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10</v>
      </c>
      <c r="M29" s="390"/>
      <c r="N29" s="390"/>
      <c r="O29" s="390"/>
      <c r="P29" s="391"/>
      <c r="Q29" s="389">
        <v>2119</v>
      </c>
      <c r="R29" s="390"/>
      <c r="S29" s="390"/>
      <c r="T29" s="390"/>
      <c r="U29" s="390"/>
      <c r="V29" s="391"/>
      <c r="W29" s="456"/>
      <c r="X29" s="457"/>
      <c r="Y29" s="458"/>
      <c r="Z29" s="386" t="s">
        <v>166</v>
      </c>
      <c r="AA29" s="387"/>
      <c r="AB29" s="387"/>
      <c r="AC29" s="387"/>
      <c r="AD29" s="387"/>
      <c r="AE29" s="387"/>
      <c r="AF29" s="387"/>
      <c r="AG29" s="388"/>
      <c r="AH29" s="389">
        <v>60</v>
      </c>
      <c r="AI29" s="390"/>
      <c r="AJ29" s="390"/>
      <c r="AK29" s="390"/>
      <c r="AL29" s="391"/>
      <c r="AM29" s="389">
        <v>173700</v>
      </c>
      <c r="AN29" s="390"/>
      <c r="AO29" s="390"/>
      <c r="AP29" s="390"/>
      <c r="AQ29" s="390"/>
      <c r="AR29" s="391"/>
      <c r="AS29" s="389">
        <v>2895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40000</v>
      </c>
      <c r="BO29" s="414"/>
      <c r="BP29" s="414"/>
      <c r="BQ29" s="414"/>
      <c r="BR29" s="414"/>
      <c r="BS29" s="414"/>
      <c r="BT29" s="414"/>
      <c r="BU29" s="415"/>
      <c r="BV29" s="413">
        <v>40000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930214</v>
      </c>
      <c r="BO30" s="417"/>
      <c r="BP30" s="417"/>
      <c r="BQ30" s="417"/>
      <c r="BR30" s="417"/>
      <c r="BS30" s="417"/>
      <c r="BT30" s="417"/>
      <c r="BU30" s="418"/>
      <c r="BV30" s="416">
        <v>925397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上水道事業会計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石川地方生活環境施設組合(一般会計）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一般財団法人吉田富三顕彰会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須賀川地方広域消防組合(一般会計)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宅地造成事業特別会計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福島県後期高齢者医療広域連合(一般会計)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福島県後期高齢者医療広域連合(後期高齢者医療特別会計)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福島県市町村総合事務組合(一般会計)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福島県市町村総合事務組合(消防補償等特別会計)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福島県市町村総合事務組合(消防賞じゅつ金特別会計)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福島県市町村総合事務組合(非常勤職員公務災害補償特別会計)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福島県市町村総合事務組合(自治会館管理特別会計)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534</v>
      </c>
      <c r="D34" s="1181"/>
      <c r="E34" s="1182"/>
      <c r="F34" s="32">
        <v>6.63</v>
      </c>
      <c r="G34" s="33">
        <v>7.66</v>
      </c>
      <c r="H34" s="33">
        <v>8.8000000000000007</v>
      </c>
      <c r="I34" s="33">
        <v>9.7799999999999994</v>
      </c>
      <c r="J34" s="34">
        <v>10.33</v>
      </c>
      <c r="K34" s="22"/>
      <c r="L34" s="22"/>
      <c r="M34" s="22"/>
      <c r="N34" s="22"/>
      <c r="O34" s="22"/>
      <c r="P34" s="22"/>
    </row>
    <row r="35" spans="1:16" ht="39" customHeight="1">
      <c r="A35" s="22"/>
      <c r="B35" s="35"/>
      <c r="C35" s="1175" t="s">
        <v>535</v>
      </c>
      <c r="D35" s="1176"/>
      <c r="E35" s="1177"/>
      <c r="F35" s="36">
        <v>9.5399999999999991</v>
      </c>
      <c r="G35" s="37">
        <v>10.69</v>
      </c>
      <c r="H35" s="37">
        <v>7.52</v>
      </c>
      <c r="I35" s="37">
        <v>8.51</v>
      </c>
      <c r="J35" s="38">
        <v>8.1999999999999993</v>
      </c>
      <c r="K35" s="22"/>
      <c r="L35" s="22"/>
      <c r="M35" s="22"/>
      <c r="N35" s="22"/>
      <c r="O35" s="22"/>
      <c r="P35" s="22"/>
    </row>
    <row r="36" spans="1:16" ht="39" customHeight="1">
      <c r="A36" s="22"/>
      <c r="B36" s="35"/>
      <c r="C36" s="1175" t="s">
        <v>536</v>
      </c>
      <c r="D36" s="1176"/>
      <c r="E36" s="1177"/>
      <c r="F36" s="36">
        <v>6.7</v>
      </c>
      <c r="G36" s="37">
        <v>6.68</v>
      </c>
      <c r="H36" s="37">
        <v>6.47</v>
      </c>
      <c r="I36" s="37">
        <v>6.45</v>
      </c>
      <c r="J36" s="38">
        <v>6.28</v>
      </c>
      <c r="K36" s="22"/>
      <c r="L36" s="22"/>
      <c r="M36" s="22"/>
      <c r="N36" s="22"/>
      <c r="O36" s="22"/>
      <c r="P36" s="22"/>
    </row>
    <row r="37" spans="1:16" ht="39" customHeight="1">
      <c r="A37" s="22"/>
      <c r="B37" s="35"/>
      <c r="C37" s="1175" t="s">
        <v>537</v>
      </c>
      <c r="D37" s="1176"/>
      <c r="E37" s="1177"/>
      <c r="F37" s="36">
        <v>2.17</v>
      </c>
      <c r="G37" s="37">
        <v>2.3199999999999998</v>
      </c>
      <c r="H37" s="37">
        <v>4.29</v>
      </c>
      <c r="I37" s="37">
        <v>4.46</v>
      </c>
      <c r="J37" s="38">
        <v>3.35</v>
      </c>
      <c r="K37" s="22"/>
      <c r="L37" s="22"/>
      <c r="M37" s="22"/>
      <c r="N37" s="22"/>
      <c r="O37" s="22"/>
      <c r="P37" s="22"/>
    </row>
    <row r="38" spans="1:16" ht="39" customHeight="1">
      <c r="A38" s="22"/>
      <c r="B38" s="35"/>
      <c r="C38" s="1175" t="s">
        <v>538</v>
      </c>
      <c r="D38" s="1176"/>
      <c r="E38" s="1177"/>
      <c r="F38" s="36">
        <v>1.27</v>
      </c>
      <c r="G38" s="37">
        <v>1.1599999999999999</v>
      </c>
      <c r="H38" s="37">
        <v>2.2200000000000002</v>
      </c>
      <c r="I38" s="37">
        <v>2.2599999999999998</v>
      </c>
      <c r="J38" s="38">
        <v>2.73</v>
      </c>
      <c r="K38" s="22"/>
      <c r="L38" s="22"/>
      <c r="M38" s="22"/>
      <c r="N38" s="22"/>
      <c r="O38" s="22"/>
      <c r="P38" s="22"/>
    </row>
    <row r="39" spans="1:16" ht="39" customHeight="1">
      <c r="A39" s="22"/>
      <c r="B39" s="35"/>
      <c r="C39" s="1175" t="s">
        <v>539</v>
      </c>
      <c r="D39" s="1176"/>
      <c r="E39" s="1177"/>
      <c r="F39" s="36">
        <v>0.96</v>
      </c>
      <c r="G39" s="37">
        <v>1.2</v>
      </c>
      <c r="H39" s="37">
        <v>1.43</v>
      </c>
      <c r="I39" s="37">
        <v>1.65</v>
      </c>
      <c r="J39" s="38">
        <v>1.49</v>
      </c>
      <c r="K39" s="22"/>
      <c r="L39" s="22"/>
      <c r="M39" s="22"/>
      <c r="N39" s="22"/>
      <c r="O39" s="22"/>
      <c r="P39" s="22"/>
    </row>
    <row r="40" spans="1:16" ht="39" customHeight="1">
      <c r="A40" s="22"/>
      <c r="B40" s="35"/>
      <c r="C40" s="1175" t="s">
        <v>540</v>
      </c>
      <c r="D40" s="1176"/>
      <c r="E40" s="1177"/>
      <c r="F40" s="36">
        <v>0.8</v>
      </c>
      <c r="G40" s="37">
        <v>0.66</v>
      </c>
      <c r="H40" s="37">
        <v>0.42</v>
      </c>
      <c r="I40" s="37">
        <v>0.34</v>
      </c>
      <c r="J40" s="38">
        <v>0.57999999999999996</v>
      </c>
      <c r="K40" s="22"/>
      <c r="L40" s="22"/>
      <c r="M40" s="22"/>
      <c r="N40" s="22"/>
      <c r="O40" s="22"/>
      <c r="P40" s="22"/>
    </row>
    <row r="41" spans="1:16" ht="39" customHeight="1">
      <c r="A41" s="22"/>
      <c r="B41" s="35"/>
      <c r="C41" s="1175" t="s">
        <v>541</v>
      </c>
      <c r="D41" s="1176"/>
      <c r="E41" s="1177"/>
      <c r="F41" s="36">
        <v>0.01</v>
      </c>
      <c r="G41" s="37">
        <v>0.02</v>
      </c>
      <c r="H41" s="37">
        <v>0.06</v>
      </c>
      <c r="I41" s="37">
        <v>7.0000000000000007E-2</v>
      </c>
      <c r="J41" s="38">
        <v>0.09</v>
      </c>
      <c r="K41" s="22"/>
      <c r="L41" s="22"/>
      <c r="M41" s="22"/>
      <c r="N41" s="22"/>
      <c r="O41" s="22"/>
      <c r="P41" s="22"/>
    </row>
    <row r="42" spans="1:16" ht="39" customHeight="1">
      <c r="A42" s="22"/>
      <c r="B42" s="39"/>
      <c r="C42" s="1175" t="s">
        <v>542</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543</v>
      </c>
      <c r="D43" s="1179"/>
      <c r="E43" s="1180"/>
      <c r="F43" s="41">
        <v>0.01</v>
      </c>
      <c r="G43" s="42">
        <v>0.04</v>
      </c>
      <c r="H43" s="42">
        <v>0</v>
      </c>
      <c r="I43" s="42">
        <v>0.01</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10</v>
      </c>
      <c r="C45" s="1192"/>
      <c r="D45" s="58"/>
      <c r="E45" s="1197" t="s">
        <v>11</v>
      </c>
      <c r="F45" s="1197"/>
      <c r="G45" s="1197"/>
      <c r="H45" s="1197"/>
      <c r="I45" s="1197"/>
      <c r="J45" s="1198"/>
      <c r="K45" s="59">
        <v>374</v>
      </c>
      <c r="L45" s="60">
        <v>357</v>
      </c>
      <c r="M45" s="60">
        <v>350</v>
      </c>
      <c r="N45" s="60">
        <v>314</v>
      </c>
      <c r="O45" s="61">
        <v>295</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85</v>
      </c>
      <c r="L48" s="64">
        <v>86</v>
      </c>
      <c r="M48" s="64">
        <v>87</v>
      </c>
      <c r="N48" s="64">
        <v>89</v>
      </c>
      <c r="O48" s="65">
        <v>93</v>
      </c>
      <c r="P48" s="48"/>
      <c r="Q48" s="48"/>
      <c r="R48" s="48"/>
      <c r="S48" s="48"/>
      <c r="T48" s="48"/>
      <c r="U48" s="48"/>
    </row>
    <row r="49" spans="1:21" ht="30.75" customHeight="1">
      <c r="A49" s="48"/>
      <c r="B49" s="1193"/>
      <c r="C49" s="1194"/>
      <c r="D49" s="62"/>
      <c r="E49" s="1185" t="s">
        <v>15</v>
      </c>
      <c r="F49" s="1185"/>
      <c r="G49" s="1185"/>
      <c r="H49" s="1185"/>
      <c r="I49" s="1185"/>
      <c r="J49" s="1186"/>
      <c r="K49" s="63">
        <v>19</v>
      </c>
      <c r="L49" s="64">
        <v>21</v>
      </c>
      <c r="M49" s="64">
        <v>20</v>
      </c>
      <c r="N49" s="64">
        <v>20</v>
      </c>
      <c r="O49" s="65">
        <v>20</v>
      </c>
      <c r="P49" s="48"/>
      <c r="Q49" s="48"/>
      <c r="R49" s="48"/>
      <c r="S49" s="48"/>
      <c r="T49" s="48"/>
      <c r="U49" s="48"/>
    </row>
    <row r="50" spans="1:21" ht="30.75" customHeight="1">
      <c r="A50" s="48"/>
      <c r="B50" s="1193"/>
      <c r="C50" s="1194"/>
      <c r="D50" s="62"/>
      <c r="E50" s="1185" t="s">
        <v>16</v>
      </c>
      <c r="F50" s="1185"/>
      <c r="G50" s="1185"/>
      <c r="H50" s="1185"/>
      <c r="I50" s="1185"/>
      <c r="J50" s="1186"/>
      <c r="K50" s="63">
        <v>51</v>
      </c>
      <c r="L50" s="64">
        <v>47</v>
      </c>
      <c r="M50" s="64">
        <v>46</v>
      </c>
      <c r="N50" s="64">
        <v>39</v>
      </c>
      <c r="O50" s="65">
        <v>19</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264</v>
      </c>
      <c r="L52" s="64">
        <v>267</v>
      </c>
      <c r="M52" s="64">
        <v>272</v>
      </c>
      <c r="N52" s="64">
        <v>279</v>
      </c>
      <c r="O52" s="65">
        <v>270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265</v>
      </c>
      <c r="L53" s="69">
        <v>244</v>
      </c>
      <c r="M53" s="69">
        <v>231</v>
      </c>
      <c r="N53" s="69">
        <v>183</v>
      </c>
      <c r="O53" s="70">
        <v>157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211" t="s">
        <v>23</v>
      </c>
      <c r="C41" s="1212"/>
      <c r="D41" s="81"/>
      <c r="E41" s="1213" t="s">
        <v>24</v>
      </c>
      <c r="F41" s="1213"/>
      <c r="G41" s="1213"/>
      <c r="H41" s="1214"/>
      <c r="I41" s="82">
        <v>2913</v>
      </c>
      <c r="J41" s="83">
        <v>2811</v>
      </c>
      <c r="K41" s="83">
        <v>2721</v>
      </c>
      <c r="L41" s="83">
        <v>2663</v>
      </c>
      <c r="M41" s="84">
        <v>2576</v>
      </c>
    </row>
    <row r="42" spans="2:13" ht="27.75" customHeight="1">
      <c r="B42" s="1201"/>
      <c r="C42" s="1202"/>
      <c r="D42" s="85"/>
      <c r="E42" s="1205" t="s">
        <v>25</v>
      </c>
      <c r="F42" s="1205"/>
      <c r="G42" s="1205"/>
      <c r="H42" s="1206"/>
      <c r="I42" s="86">
        <v>194</v>
      </c>
      <c r="J42" s="87">
        <v>152</v>
      </c>
      <c r="K42" s="87">
        <v>108</v>
      </c>
      <c r="L42" s="87">
        <v>71</v>
      </c>
      <c r="M42" s="88">
        <v>54</v>
      </c>
    </row>
    <row r="43" spans="2:13" ht="27.75" customHeight="1">
      <c r="B43" s="1201"/>
      <c r="C43" s="1202"/>
      <c r="D43" s="85"/>
      <c r="E43" s="1205" t="s">
        <v>26</v>
      </c>
      <c r="F43" s="1205"/>
      <c r="G43" s="1205"/>
      <c r="H43" s="1206"/>
      <c r="I43" s="86">
        <v>1646</v>
      </c>
      <c r="J43" s="87">
        <v>1596</v>
      </c>
      <c r="K43" s="87">
        <v>1568</v>
      </c>
      <c r="L43" s="87">
        <v>1545</v>
      </c>
      <c r="M43" s="88">
        <v>1552</v>
      </c>
    </row>
    <row r="44" spans="2:13" ht="27.75" customHeight="1">
      <c r="B44" s="1201"/>
      <c r="C44" s="1202"/>
      <c r="D44" s="85"/>
      <c r="E44" s="1205" t="s">
        <v>27</v>
      </c>
      <c r="F44" s="1205"/>
      <c r="G44" s="1205"/>
      <c r="H44" s="1206"/>
      <c r="I44" s="86">
        <v>250</v>
      </c>
      <c r="J44" s="87">
        <v>212</v>
      </c>
      <c r="K44" s="87">
        <v>175</v>
      </c>
      <c r="L44" s="87">
        <v>138</v>
      </c>
      <c r="M44" s="88">
        <v>104</v>
      </c>
    </row>
    <row r="45" spans="2:13" ht="27.75" customHeight="1">
      <c r="B45" s="1201"/>
      <c r="C45" s="1202"/>
      <c r="D45" s="85"/>
      <c r="E45" s="1205" t="s">
        <v>28</v>
      </c>
      <c r="F45" s="1205"/>
      <c r="G45" s="1205"/>
      <c r="H45" s="1206"/>
      <c r="I45" s="86">
        <v>719</v>
      </c>
      <c r="J45" s="87">
        <v>736</v>
      </c>
      <c r="K45" s="87">
        <v>631</v>
      </c>
      <c r="L45" s="87">
        <v>618</v>
      </c>
      <c r="M45" s="88">
        <v>604</v>
      </c>
    </row>
    <row r="46" spans="2:13" ht="27.75" customHeight="1">
      <c r="B46" s="1201"/>
      <c r="C46" s="1202"/>
      <c r="D46" s="85"/>
      <c r="E46" s="1205" t="s">
        <v>29</v>
      </c>
      <c r="F46" s="1205"/>
      <c r="G46" s="1205"/>
      <c r="H46" s="1206"/>
      <c r="I46" s="86" t="s">
        <v>487</v>
      </c>
      <c r="J46" s="87" t="s">
        <v>487</v>
      </c>
      <c r="K46" s="87" t="s">
        <v>487</v>
      </c>
      <c r="L46" s="87" t="s">
        <v>487</v>
      </c>
      <c r="M46" s="88" t="s">
        <v>487</v>
      </c>
    </row>
    <row r="47" spans="2:13" ht="27.75" customHeight="1">
      <c r="B47" s="1201"/>
      <c r="C47" s="1202"/>
      <c r="D47" s="85"/>
      <c r="E47" s="1205" t="s">
        <v>30</v>
      </c>
      <c r="F47" s="1205"/>
      <c r="G47" s="1205"/>
      <c r="H47" s="1206"/>
      <c r="I47" s="86" t="s">
        <v>487</v>
      </c>
      <c r="J47" s="87" t="s">
        <v>487</v>
      </c>
      <c r="K47" s="87" t="s">
        <v>487</v>
      </c>
      <c r="L47" s="87" t="s">
        <v>487</v>
      </c>
      <c r="M47" s="88" t="s">
        <v>487</v>
      </c>
    </row>
    <row r="48" spans="2:13" ht="27.75" customHeight="1">
      <c r="B48" s="1203"/>
      <c r="C48" s="1204"/>
      <c r="D48" s="85"/>
      <c r="E48" s="1205" t="s">
        <v>31</v>
      </c>
      <c r="F48" s="1205"/>
      <c r="G48" s="1205"/>
      <c r="H48" s="1206"/>
      <c r="I48" s="86" t="s">
        <v>487</v>
      </c>
      <c r="J48" s="87" t="s">
        <v>487</v>
      </c>
      <c r="K48" s="87" t="s">
        <v>487</v>
      </c>
      <c r="L48" s="87" t="s">
        <v>487</v>
      </c>
      <c r="M48" s="88" t="s">
        <v>487</v>
      </c>
    </row>
    <row r="49" spans="2:13" ht="27.75" customHeight="1">
      <c r="B49" s="1199" t="s">
        <v>32</v>
      </c>
      <c r="C49" s="1200"/>
      <c r="D49" s="89"/>
      <c r="E49" s="1205" t="s">
        <v>33</v>
      </c>
      <c r="F49" s="1205"/>
      <c r="G49" s="1205"/>
      <c r="H49" s="1206"/>
      <c r="I49" s="86">
        <v>1620</v>
      </c>
      <c r="J49" s="87">
        <v>1545</v>
      </c>
      <c r="K49" s="87">
        <v>1636</v>
      </c>
      <c r="L49" s="87">
        <v>1590</v>
      </c>
      <c r="M49" s="88">
        <v>2041</v>
      </c>
    </row>
    <row r="50" spans="2:13" ht="27.75" customHeight="1">
      <c r="B50" s="1201"/>
      <c r="C50" s="1202"/>
      <c r="D50" s="85"/>
      <c r="E50" s="1205" t="s">
        <v>34</v>
      </c>
      <c r="F50" s="1205"/>
      <c r="G50" s="1205"/>
      <c r="H50" s="1206"/>
      <c r="I50" s="86">
        <v>5</v>
      </c>
      <c r="J50" s="87">
        <v>2</v>
      </c>
      <c r="K50" s="87" t="s">
        <v>487</v>
      </c>
      <c r="L50" s="87" t="s">
        <v>487</v>
      </c>
      <c r="M50" s="88" t="s">
        <v>487</v>
      </c>
    </row>
    <row r="51" spans="2:13" ht="27.75" customHeight="1">
      <c r="B51" s="1203"/>
      <c r="C51" s="1204"/>
      <c r="D51" s="85"/>
      <c r="E51" s="1205" t="s">
        <v>35</v>
      </c>
      <c r="F51" s="1205"/>
      <c r="G51" s="1205"/>
      <c r="H51" s="1206"/>
      <c r="I51" s="86">
        <v>3052</v>
      </c>
      <c r="J51" s="87">
        <v>3042</v>
      </c>
      <c r="K51" s="87">
        <v>2949</v>
      </c>
      <c r="L51" s="87">
        <v>2876</v>
      </c>
      <c r="M51" s="88">
        <v>2791</v>
      </c>
    </row>
    <row r="52" spans="2:13" ht="27.75" customHeight="1" thickBot="1">
      <c r="B52" s="1207" t="s">
        <v>36</v>
      </c>
      <c r="C52" s="1208"/>
      <c r="D52" s="90"/>
      <c r="E52" s="1209" t="s">
        <v>37</v>
      </c>
      <c r="F52" s="1209"/>
      <c r="G52" s="1209"/>
      <c r="H52" s="1210"/>
      <c r="I52" s="91">
        <v>1045</v>
      </c>
      <c r="J52" s="92">
        <v>919</v>
      </c>
      <c r="K52" s="92">
        <v>619</v>
      </c>
      <c r="L52" s="92">
        <v>571</v>
      </c>
      <c r="M52" s="93">
        <v>57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15" t="s">
        <v>566</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24"/>
      <c r="H50" s="1225"/>
      <c r="I50" s="1225"/>
      <c r="J50" s="1226"/>
      <c r="K50" s="354" t="s">
        <v>527</v>
      </c>
      <c r="L50" s="354" t="s">
        <v>528</v>
      </c>
      <c r="M50" s="354" t="s">
        <v>529</v>
      </c>
      <c r="N50" s="354" t="s">
        <v>530</v>
      </c>
      <c r="O50" s="354" t="s">
        <v>531</v>
      </c>
    </row>
    <row r="51" spans="1:17">
      <c r="B51" s="248"/>
      <c r="C51" s="244"/>
      <c r="D51" s="244"/>
      <c r="E51" s="244"/>
      <c r="F51" s="244"/>
      <c r="G51" s="1227" t="s">
        <v>558</v>
      </c>
      <c r="H51" s="1228"/>
      <c r="I51" s="1233" t="s">
        <v>559</v>
      </c>
      <c r="J51" s="1233"/>
      <c r="K51" s="1235"/>
      <c r="L51" s="1235"/>
      <c r="M51" s="1235"/>
      <c r="N51" s="1235"/>
      <c r="O51" s="1236">
        <v>2.9</v>
      </c>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560</v>
      </c>
      <c r="J53" s="1237"/>
      <c r="K53" s="1244"/>
      <c r="L53" s="1244"/>
      <c r="M53" s="1244"/>
      <c r="N53" s="1244"/>
      <c r="O53" s="1246">
        <v>64.8</v>
      </c>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561</v>
      </c>
      <c r="H55" s="1239"/>
      <c r="I55" s="1237" t="s">
        <v>559</v>
      </c>
      <c r="J55" s="1237"/>
      <c r="K55" s="1235"/>
      <c r="L55" s="1235"/>
      <c r="M55" s="1235"/>
      <c r="N55" s="1235"/>
      <c r="O55" s="1236">
        <v>0.8</v>
      </c>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7" t="s">
        <v>562</v>
      </c>
      <c r="J57" s="1247"/>
      <c r="K57" s="1244"/>
      <c r="L57" s="1244"/>
      <c r="M57" s="1244"/>
      <c r="N57" s="1244"/>
      <c r="O57" s="1246">
        <v>56.4</v>
      </c>
      <c r="P57" s="357"/>
      <c r="Q57" s="356"/>
    </row>
    <row r="58" spans="1:17" s="355" customFormat="1">
      <c r="A58" s="243"/>
      <c r="B58" s="356"/>
      <c r="C58" s="352"/>
      <c r="D58" s="352"/>
      <c r="E58" s="352"/>
      <c r="F58" s="352"/>
      <c r="G58" s="1242"/>
      <c r="H58" s="1243"/>
      <c r="I58" s="1247"/>
      <c r="J58" s="1247"/>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15" t="s">
        <v>567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4"/>
      <c r="H72" s="1225"/>
      <c r="I72" s="1225"/>
      <c r="J72" s="1226"/>
      <c r="K72" s="354" t="s">
        <v>527</v>
      </c>
      <c r="L72" s="354" t="s">
        <v>528</v>
      </c>
      <c r="M72" s="354" t="s">
        <v>529</v>
      </c>
      <c r="N72" s="354" t="s">
        <v>530</v>
      </c>
      <c r="O72" s="354" t="s">
        <v>531</v>
      </c>
    </row>
    <row r="73" spans="2:30">
      <c r="B73" s="248"/>
      <c r="C73" s="244"/>
      <c r="D73" s="244"/>
      <c r="E73" s="244"/>
      <c r="F73" s="244"/>
      <c r="G73" s="1227" t="s">
        <v>558</v>
      </c>
      <c r="H73" s="1228"/>
      <c r="I73" s="1233" t="s">
        <v>559</v>
      </c>
      <c r="J73" s="1233"/>
      <c r="K73" s="1248">
        <v>54.3</v>
      </c>
      <c r="L73" s="1248">
        <v>48.4</v>
      </c>
      <c r="M73" s="1236">
        <v>32.1</v>
      </c>
      <c r="N73" s="1236">
        <v>29.9</v>
      </c>
      <c r="O73" s="1236">
        <v>2.9</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565</v>
      </c>
      <c r="J75" s="1237"/>
      <c r="K75" s="1246">
        <v>15.2</v>
      </c>
      <c r="L75" s="1246">
        <v>13.8</v>
      </c>
      <c r="M75" s="1246">
        <v>12.8</v>
      </c>
      <c r="N75" s="1246">
        <v>11.4</v>
      </c>
      <c r="O75" s="1246">
        <v>9.8000000000000007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561</v>
      </c>
      <c r="H77" s="1239"/>
      <c r="I77" s="1237" t="s">
        <v>559</v>
      </c>
      <c r="J77" s="1237"/>
      <c r="K77" s="1248">
        <v>27.1</v>
      </c>
      <c r="L77" s="1248">
        <v>18.7</v>
      </c>
      <c r="M77" s="1236">
        <v>12.9</v>
      </c>
      <c r="N77" s="1236">
        <v>22.6</v>
      </c>
      <c r="O77" s="1236">
        <v>0.8</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49" t="s">
        <v>565</v>
      </c>
      <c r="J79" s="1247"/>
      <c r="K79" s="1250">
        <v>11.9</v>
      </c>
      <c r="L79" s="1250">
        <v>10.7</v>
      </c>
      <c r="M79" s="1250">
        <v>10</v>
      </c>
      <c r="N79" s="1250">
        <v>9.5</v>
      </c>
      <c r="O79" s="1250">
        <v>8.1</v>
      </c>
      <c r="V79" s="243">
        <v>53.5</v>
      </c>
      <c r="X79" s="243">
        <v>48.2</v>
      </c>
      <c r="Z79" s="243">
        <v>34.200000000000003</v>
      </c>
      <c r="AB79" s="243">
        <v>30.3</v>
      </c>
      <c r="AD79" s="243">
        <v>28.9</v>
      </c>
    </row>
    <row r="80" spans="2:30">
      <c r="B80" s="248"/>
      <c r="C80" s="244"/>
      <c r="D80" s="244"/>
      <c r="E80" s="244"/>
      <c r="F80" s="244"/>
      <c r="G80" s="1242"/>
      <c r="H80" s="1243"/>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48315</v>
      </c>
      <c r="E3" s="116"/>
      <c r="F3" s="117">
        <v>96333</v>
      </c>
      <c r="G3" s="118"/>
      <c r="H3" s="119"/>
    </row>
    <row r="4" spans="1:8">
      <c r="A4" s="120"/>
      <c r="B4" s="121"/>
      <c r="C4" s="122"/>
      <c r="D4" s="123">
        <v>35378</v>
      </c>
      <c r="E4" s="124"/>
      <c r="F4" s="125">
        <v>57060</v>
      </c>
      <c r="G4" s="126"/>
      <c r="H4" s="127"/>
    </row>
    <row r="5" spans="1:8">
      <c r="A5" s="108" t="s">
        <v>521</v>
      </c>
      <c r="B5" s="113"/>
      <c r="C5" s="114"/>
      <c r="D5" s="115">
        <v>43700</v>
      </c>
      <c r="E5" s="116"/>
      <c r="F5" s="117">
        <v>117673</v>
      </c>
      <c r="G5" s="118"/>
      <c r="H5" s="119"/>
    </row>
    <row r="6" spans="1:8">
      <c r="A6" s="120"/>
      <c r="B6" s="121"/>
      <c r="C6" s="122"/>
      <c r="D6" s="123">
        <v>20718</v>
      </c>
      <c r="E6" s="124"/>
      <c r="F6" s="125">
        <v>62359</v>
      </c>
      <c r="G6" s="126"/>
      <c r="H6" s="127"/>
    </row>
    <row r="7" spans="1:8">
      <c r="A7" s="108" t="s">
        <v>522</v>
      </c>
      <c r="B7" s="113"/>
      <c r="C7" s="114"/>
      <c r="D7" s="115">
        <v>69405</v>
      </c>
      <c r="E7" s="116"/>
      <c r="F7" s="117">
        <v>118223</v>
      </c>
      <c r="G7" s="118"/>
      <c r="H7" s="119"/>
    </row>
    <row r="8" spans="1:8">
      <c r="A8" s="120"/>
      <c r="B8" s="121"/>
      <c r="C8" s="122"/>
      <c r="D8" s="123">
        <v>26466</v>
      </c>
      <c r="E8" s="124"/>
      <c r="F8" s="125">
        <v>57106</v>
      </c>
      <c r="G8" s="126"/>
      <c r="H8" s="127"/>
    </row>
    <row r="9" spans="1:8">
      <c r="A9" s="108" t="s">
        <v>523</v>
      </c>
      <c r="B9" s="113"/>
      <c r="C9" s="114"/>
      <c r="D9" s="115">
        <v>67564</v>
      </c>
      <c r="E9" s="116"/>
      <c r="F9" s="117">
        <v>128485</v>
      </c>
      <c r="G9" s="118"/>
      <c r="H9" s="119"/>
    </row>
    <row r="10" spans="1:8">
      <c r="A10" s="120"/>
      <c r="B10" s="121"/>
      <c r="C10" s="122"/>
      <c r="D10" s="123">
        <v>24385</v>
      </c>
      <c r="E10" s="124"/>
      <c r="F10" s="125">
        <v>62765</v>
      </c>
      <c r="G10" s="126"/>
      <c r="H10" s="127"/>
    </row>
    <row r="11" spans="1:8">
      <c r="A11" s="108" t="s">
        <v>524</v>
      </c>
      <c r="B11" s="113"/>
      <c r="C11" s="114"/>
      <c r="D11" s="115">
        <v>58800</v>
      </c>
      <c r="E11" s="116"/>
      <c r="F11" s="117">
        <v>128611</v>
      </c>
      <c r="G11" s="118"/>
      <c r="H11" s="119"/>
    </row>
    <row r="12" spans="1:8">
      <c r="A12" s="120"/>
      <c r="B12" s="121"/>
      <c r="C12" s="128"/>
      <c r="D12" s="123">
        <v>37002</v>
      </c>
      <c r="E12" s="124"/>
      <c r="F12" s="125">
        <v>61552</v>
      </c>
      <c r="G12" s="126"/>
      <c r="H12" s="127"/>
    </row>
    <row r="13" spans="1:8">
      <c r="A13" s="108"/>
      <c r="B13" s="113"/>
      <c r="C13" s="129"/>
      <c r="D13" s="130">
        <v>57557</v>
      </c>
      <c r="E13" s="131"/>
      <c r="F13" s="132">
        <v>117865</v>
      </c>
      <c r="G13" s="133"/>
      <c r="H13" s="119"/>
    </row>
    <row r="14" spans="1:8">
      <c r="A14" s="120"/>
      <c r="B14" s="121"/>
      <c r="C14" s="122"/>
      <c r="D14" s="123">
        <v>28790</v>
      </c>
      <c r="E14" s="124"/>
      <c r="F14" s="125">
        <v>60168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9.5500000000000007</v>
      </c>
      <c r="C19" s="134">
        <f>ROUND(VALUE(SUBSTITUTE(実質収支比率等に係る経年分析!G$48,"▲","-")),2)</f>
        <v>10.69</v>
      </c>
      <c r="D19" s="134">
        <f>ROUND(VALUE(SUBSTITUTE(実質収支比率等に係る経年分析!H$48,"▲","-")),2)</f>
        <v>7.52</v>
      </c>
      <c r="E19" s="134">
        <f>ROUND(VALUE(SUBSTITUTE(実質収支比率等に係る経年分析!I$48,"▲","-")),2)</f>
        <v>8.52</v>
      </c>
      <c r="F19" s="134">
        <f>ROUND(VALUE(SUBSTITUTE(実質収支比率等に係る経年分析!J$48,"▲","-")),2)</f>
        <v>8.1999999999999993</v>
      </c>
    </row>
    <row r="20" spans="1:11">
      <c r="A20" s="134" t="s">
        <v>42</v>
      </c>
      <c r="B20" s="134">
        <f>ROUND(VALUE(SUBSTITUTE(実質収支比率等に係る経年分析!F$47,"▲","-")),2)</f>
        <v>36.54</v>
      </c>
      <c r="C20" s="134">
        <f>ROUND(VALUE(SUBSTITUTE(実質収支比率等に係る経年分析!G$47,"▲","-")),2)</f>
        <v>42.96</v>
      </c>
      <c r="D20" s="134">
        <f>ROUND(VALUE(SUBSTITUTE(実質収支比率等に係る経年分析!H$47,"▲","-")),2)</f>
        <v>46.41</v>
      </c>
      <c r="E20" s="134">
        <f>ROUND(VALUE(SUBSTITUTE(実質収支比率等に係る経年分析!I$47,"▲","-")),2)</f>
        <v>43.92</v>
      </c>
      <c r="F20" s="134">
        <f>ROUND(VALUE(SUBSTITUTE(実質収支比率等に係る経年分析!J$47,"▲","-")),2)</f>
        <v>47.36</v>
      </c>
    </row>
    <row r="21" spans="1:11">
      <c r="A21" s="134" t="s">
        <v>43</v>
      </c>
      <c r="B21" s="134">
        <f>IF(ISNUMBER(VALUE(SUBSTITUTE(実質収支比率等に係る経年分析!F$49,"▲","-"))),ROUND(VALUE(SUBSTITUTE(実質収支比率等に係る経年分析!F$49,"▲","-")),2),NA())</f>
        <v>-1.19</v>
      </c>
      <c r="C21" s="134">
        <f>IF(ISNUMBER(VALUE(SUBSTITUTE(実質収支比率等に係る経年分析!G$49,"▲","-"))),ROUND(VALUE(SUBSTITUTE(実質収支比率等に係る経年分析!G$49,"▲","-")),2),NA())</f>
        <v>7.04</v>
      </c>
      <c r="D21" s="134">
        <f>IF(ISNUMBER(VALUE(SUBSTITUTE(実質収支比率等に係る経年分析!H$49,"▲","-"))),ROUND(VALUE(SUBSTITUTE(実質収支比率等に係る経年分析!H$49,"▲","-")),2),NA())</f>
        <v>1.0900000000000001</v>
      </c>
      <c r="E21" s="134">
        <f>IF(ISNUMBER(VALUE(SUBSTITUTE(実質収支比率等に係る経年分析!I$49,"▲","-"))),ROUND(VALUE(SUBSTITUTE(実質収支比率等に係る経年分析!I$49,"▲","-")),2),NA())</f>
        <v>-1.79</v>
      </c>
      <c r="F21" s="134">
        <f>IF(ISNUMBER(VALUE(SUBSTITUTE(実質収支比率等に係る経年分析!J$49,"▲","-"))),ROUND(VALUE(SUBSTITUTE(実質収支比率等に係る経年分析!J$49,"▲","-")),2),NA())</f>
        <v>3.86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0.57999999999999996</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1.65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1.49</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1.1599999999999999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2.2200000000000002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2.2599999999999998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2.73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2.3199999999999998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3.35</v>
      </c>
    </row>
    <row r="34" spans="1:16">
      <c r="A34" s="135" t="str">
        <f>IF(連結実質赤字比率に係る赤字・黒字の構成分析!C$36="",NA(),連結実質赤字比率に係る赤字・黒字の構成分析!C$36)</f>
        <v>宅地造成事業特別会計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9.5399999999999991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8.1999999999999993</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9.7799999999999994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264</v>
      </c>
      <c r="E42" s="136"/>
      <c r="F42" s="136"/>
      <c r="G42" s="136">
        <f>'実質公債費比率（分子）の構造'!L$52</f>
        <v>267</v>
      </c>
      <c r="H42" s="136"/>
      <c r="I42" s="136"/>
      <c r="J42" s="136">
        <f>'実質公債費比率（分子）の構造'!M$52</f>
        <v>272</v>
      </c>
      <c r="K42" s="136"/>
      <c r="L42" s="136"/>
      <c r="M42" s="136">
        <f>'実質公債費比率（分子）の構造'!N$52</f>
        <v>279</v>
      </c>
      <c r="N42" s="136"/>
      <c r="O42" s="136"/>
      <c r="P42" s="136">
        <f>'実質公債費比率（分子）の構造'!O$52</f>
        <v>270</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51</v>
      </c>
      <c r="C44" s="136"/>
      <c r="D44" s="136"/>
      <c r="E44" s="136">
        <f>'実質公債費比率（分子）の構造'!L$50</f>
        <v>47</v>
      </c>
      <c r="F44" s="136"/>
      <c r="G44" s="136"/>
      <c r="H44" s="136">
        <f>'実質公債費比率（分子）の構造'!M$50</f>
        <v>46</v>
      </c>
      <c r="I44" s="136"/>
      <c r="J44" s="136"/>
      <c r="K44" s="136">
        <f>'実質公債費比率（分子）の構造'!N$50</f>
        <v>39</v>
      </c>
      <c r="L44" s="136"/>
      <c r="M44" s="136"/>
      <c r="N44" s="136">
        <f>'実質公債費比率（分子）の構造'!O$50</f>
        <v>19</v>
      </c>
      <c r="O44" s="136"/>
      <c r="P44" s="136"/>
    </row>
    <row r="45" spans="1:16">
      <c r="A45" s="136" t="s">
        <v>53</v>
      </c>
      <c r="B45" s="136">
        <f>'実質公債費比率（分子）の構造'!K$49</f>
        <v>19</v>
      </c>
      <c r="C45" s="136"/>
      <c r="D45" s="136"/>
      <c r="E45" s="136">
        <f>'実質公債費比率（分子）の構造'!L$49</f>
        <v>21</v>
      </c>
      <c r="F45" s="136"/>
      <c r="G45" s="136"/>
      <c r="H45" s="136">
        <f>'実質公債費比率（分子）の構造'!M$49</f>
        <v>20</v>
      </c>
      <c r="I45" s="136"/>
      <c r="J45" s="136"/>
      <c r="K45" s="136">
        <f>'実質公債費比率（分子）の構造'!N$49</f>
        <v>20</v>
      </c>
      <c r="L45" s="136"/>
      <c r="M45" s="136"/>
      <c r="N45" s="136">
        <f>'実質公債費比率（分子）の構造'!O$49</f>
        <v>20</v>
      </c>
      <c r="O45" s="136"/>
      <c r="P45" s="136"/>
    </row>
    <row r="46" spans="1:16">
      <c r="A46" s="136" t="s">
        <v>54</v>
      </c>
      <c r="B46" s="136">
        <f>'実質公債費比率（分子）の構造'!K$48</f>
        <v>85</v>
      </c>
      <c r="C46" s="136"/>
      <c r="D46" s="136"/>
      <c r="E46" s="136">
        <f>'実質公債費比率（分子）の構造'!L$48</f>
        <v>86</v>
      </c>
      <c r="F46" s="136"/>
      <c r="G46" s="136"/>
      <c r="H46" s="136">
        <f>'実質公債費比率（分子）の構造'!M$48</f>
        <v>87</v>
      </c>
      <c r="I46" s="136"/>
      <c r="J46" s="136"/>
      <c r="K46" s="136">
        <f>'実質公債費比率（分子）の構造'!N$48</f>
        <v>89</v>
      </c>
      <c r="L46" s="136"/>
      <c r="M46" s="136"/>
      <c r="N46" s="136">
        <f>'実質公債費比率（分子）の構造'!O$48</f>
        <v>93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374</v>
      </c>
      <c r="C49" s="136"/>
      <c r="D49" s="136"/>
      <c r="E49" s="136">
        <f>'実質公債費比率（分子）の構造'!L$45</f>
        <v>357</v>
      </c>
      <c r="F49" s="136"/>
      <c r="G49" s="136"/>
      <c r="H49" s="136">
        <f>'実質公債費比率（分子）の構造'!M$45</f>
        <v>350</v>
      </c>
      <c r="I49" s="136"/>
      <c r="J49" s="136"/>
      <c r="K49" s="136">
        <f>'実質公債費比率（分子）の構造'!N$45</f>
        <v>314</v>
      </c>
      <c r="L49" s="136"/>
      <c r="M49" s="136"/>
      <c r="N49" s="136">
        <f>'実質公債費比率（分子）の構造'!O$45</f>
        <v>295</v>
      </c>
      <c r="O49" s="136"/>
      <c r="P49" s="136"/>
    </row>
    <row r="50" spans="1:16">
      <c r="A50" s="136" t="s">
        <v>58</v>
      </c>
      <c r="B50" s="136" t="e">
        <f>NA()</f>
        <v>#N/A</v>
      </c>
      <c r="C50" s="136">
        <f>IF(ISNUMBER('実質公債費比率（分子）の構造'!K$53),'実質公債費比率（分子）の構造'!K$53,NA())</f>
        <v>265</v>
      </c>
      <c r="D50" s="136" t="e">
        <f>NA()</f>
        <v>#N/A</v>
      </c>
      <c r="E50" s="136" t="e">
        <f>NA()</f>
        <v>#N/A</v>
      </c>
      <c r="F50" s="136">
        <f>IF(ISNUMBER('実質公債費比率（分子）の構造'!L$53),'実質公債費比率（分子）の構造'!L$53,NA())</f>
        <v>244</v>
      </c>
      <c r="G50" s="136" t="e">
        <f>NA()</f>
        <v>#N/A</v>
      </c>
      <c r="H50" s="136" t="e">
        <f>NA()</f>
        <v>#N/A</v>
      </c>
      <c r="I50" s="136">
        <f>IF(ISNUMBER('実質公債費比率（分子）の構造'!M$53),'実質公債費比率（分子）の構造'!M$53,NA())</f>
        <v>231</v>
      </c>
      <c r="J50" s="136" t="e">
        <f>NA()</f>
        <v>#N/A</v>
      </c>
      <c r="K50" s="136" t="e">
        <f>NA()</f>
        <v>#N/A</v>
      </c>
      <c r="L50" s="136">
        <f>IF(ISNUMBER('実質公債費比率（分子）の構造'!N$53),'実質公債費比率（分子）の構造'!N$53,NA())</f>
        <v>183</v>
      </c>
      <c r="M50" s="136" t="e">
        <f>NA()</f>
        <v>#N/A</v>
      </c>
      <c r="N50" s="136" t="e">
        <f>NA()</f>
        <v>#N/A</v>
      </c>
      <c r="O50" s="136">
        <f>IF(ISNUMBER('実質公債費比率（分子）の構造'!O$53),'実質公債費比率（分子）の構造'!O$53,NA())</f>
        <v>157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3052</v>
      </c>
      <c r="E56" s="135"/>
      <c r="F56" s="135"/>
      <c r="G56" s="135">
        <f>'将来負担比率（分子）の構造'!J$51</f>
        <v>3042</v>
      </c>
      <c r="H56" s="135"/>
      <c r="I56" s="135"/>
      <c r="J56" s="135">
        <f>'将来負担比率（分子）の構造'!K$51</f>
        <v>2949</v>
      </c>
      <c r="K56" s="135"/>
      <c r="L56" s="135"/>
      <c r="M56" s="135">
        <f>'将来負担比率（分子）の構造'!L$51</f>
        <v>2876</v>
      </c>
      <c r="N56" s="135"/>
      <c r="O56" s="135"/>
      <c r="P56" s="135">
        <f>'将来負担比率（分子）の構造'!M$51</f>
        <v>2791</v>
      </c>
    </row>
    <row r="57" spans="1:16">
      <c r="A57" s="135" t="s">
        <v>34</v>
      </c>
      <c r="B57" s="135"/>
      <c r="C57" s="135"/>
      <c r="D57" s="135">
        <f>'将来負担比率（分子）の構造'!I$50</f>
        <v>5</v>
      </c>
      <c r="E57" s="135"/>
      <c r="F57" s="135"/>
      <c r="G57" s="135">
        <f>'将来負担比率（分子）の構造'!J$50</f>
        <v>2</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1620</v>
      </c>
      <c r="E58" s="135"/>
      <c r="F58" s="135"/>
      <c r="G58" s="135">
        <f>'将来負担比率（分子）の構造'!J$49</f>
        <v>1545</v>
      </c>
      <c r="H58" s="135"/>
      <c r="I58" s="135"/>
      <c r="J58" s="135">
        <f>'将来負担比率（分子）の構造'!K$49</f>
        <v>1636</v>
      </c>
      <c r="K58" s="135"/>
      <c r="L58" s="135"/>
      <c r="M58" s="135">
        <f>'将来負担比率（分子）の構造'!L$49</f>
        <v>1590</v>
      </c>
      <c r="N58" s="135"/>
      <c r="O58" s="135"/>
      <c r="P58" s="135">
        <f>'将来負担比率（分子）の構造'!M$49</f>
        <v>2041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719</v>
      </c>
      <c r="C62" s="135"/>
      <c r="D62" s="135"/>
      <c r="E62" s="135">
        <f>'将来負担比率（分子）の構造'!J$45</f>
        <v>736</v>
      </c>
      <c r="F62" s="135"/>
      <c r="G62" s="135"/>
      <c r="H62" s="135">
        <f>'将来負担比率（分子）の構造'!K$45</f>
        <v>631</v>
      </c>
      <c r="I62" s="135"/>
      <c r="J62" s="135"/>
      <c r="K62" s="135">
        <f>'将来負担比率（分子）の構造'!L$45</f>
        <v>618</v>
      </c>
      <c r="L62" s="135"/>
      <c r="M62" s="135"/>
      <c r="N62" s="135">
        <f>'将来負担比率（分子）の構造'!M$45</f>
        <v>604</v>
      </c>
      <c r="O62" s="135"/>
      <c r="P62" s="135"/>
    </row>
    <row r="63" spans="1:16">
      <c r="A63" s="135" t="s">
        <v>27</v>
      </c>
      <c r="B63" s="135">
        <f>'将来負担比率（分子）の構造'!I$44</f>
        <v>250</v>
      </c>
      <c r="C63" s="135"/>
      <c r="D63" s="135"/>
      <c r="E63" s="135">
        <f>'将来負担比率（分子）の構造'!J$44</f>
        <v>212</v>
      </c>
      <c r="F63" s="135"/>
      <c r="G63" s="135"/>
      <c r="H63" s="135">
        <f>'将来負担比率（分子）の構造'!K$44</f>
        <v>175</v>
      </c>
      <c r="I63" s="135"/>
      <c r="J63" s="135"/>
      <c r="K63" s="135">
        <f>'将来負担比率（分子）の構造'!L$44</f>
        <v>138</v>
      </c>
      <c r="L63" s="135"/>
      <c r="M63" s="135"/>
      <c r="N63" s="135">
        <f>'将来負担比率（分子）の構造'!M$44</f>
        <v>104</v>
      </c>
      <c r="O63" s="135"/>
      <c r="P63" s="135"/>
    </row>
    <row r="64" spans="1:16">
      <c r="A64" s="135" t="s">
        <v>26</v>
      </c>
      <c r="B64" s="135">
        <f>'将来負担比率（分子）の構造'!I$43</f>
        <v>1646</v>
      </c>
      <c r="C64" s="135"/>
      <c r="D64" s="135"/>
      <c r="E64" s="135">
        <f>'将来負担比率（分子）の構造'!J$43</f>
        <v>1596</v>
      </c>
      <c r="F64" s="135"/>
      <c r="G64" s="135"/>
      <c r="H64" s="135">
        <f>'将来負担比率（分子）の構造'!K$43</f>
        <v>1568</v>
      </c>
      <c r="I64" s="135"/>
      <c r="J64" s="135"/>
      <c r="K64" s="135">
        <f>'将来負担比率（分子）の構造'!L$43</f>
        <v>1545</v>
      </c>
      <c r="L64" s="135"/>
      <c r="M64" s="135"/>
      <c r="N64" s="135">
        <f>'将来負担比率（分子）の構造'!M$43</f>
        <v>1552</v>
      </c>
      <c r="O64" s="135"/>
      <c r="P64" s="135"/>
    </row>
    <row r="65" spans="1:16">
      <c r="A65" s="135" t="s">
        <v>25</v>
      </c>
      <c r="B65" s="135">
        <f>'将来負担比率（分子）の構造'!I$42</f>
        <v>194</v>
      </c>
      <c r="C65" s="135"/>
      <c r="D65" s="135"/>
      <c r="E65" s="135">
        <f>'将来負担比率（分子）の構造'!J$42</f>
        <v>152</v>
      </c>
      <c r="F65" s="135"/>
      <c r="G65" s="135"/>
      <c r="H65" s="135">
        <f>'将来負担比率（分子）の構造'!K$42</f>
        <v>108</v>
      </c>
      <c r="I65" s="135"/>
      <c r="J65" s="135"/>
      <c r="K65" s="135">
        <f>'将来負担比率（分子）の構造'!L$42</f>
        <v>71</v>
      </c>
      <c r="L65" s="135"/>
      <c r="M65" s="135"/>
      <c r="N65" s="135">
        <f>'将来負担比率（分子）の構造'!M$42</f>
        <v>54</v>
      </c>
      <c r="O65" s="135"/>
      <c r="P65" s="135"/>
    </row>
    <row r="66" spans="1:16">
      <c r="A66" s="135" t="s">
        <v>24</v>
      </c>
      <c r="B66" s="135">
        <f>'将来負担比率（分子）の構造'!I$41</f>
        <v>2913</v>
      </c>
      <c r="C66" s="135"/>
      <c r="D66" s="135"/>
      <c r="E66" s="135">
        <f>'将来負担比率（分子）の構造'!J$41</f>
        <v>2811</v>
      </c>
      <c r="F66" s="135"/>
      <c r="G66" s="135"/>
      <c r="H66" s="135">
        <f>'将来負担比率（分子）の構造'!K$41</f>
        <v>2721</v>
      </c>
      <c r="I66" s="135"/>
      <c r="J66" s="135"/>
      <c r="K66" s="135">
        <f>'将来負担比率（分子）の構造'!L$41</f>
        <v>2663</v>
      </c>
      <c r="L66" s="135"/>
      <c r="M66" s="135"/>
      <c r="N66" s="135">
        <f>'将来負担比率（分子）の構造'!M$41</f>
        <v>2576</v>
      </c>
      <c r="O66" s="135"/>
      <c r="P66" s="135"/>
    </row>
    <row r="67" spans="1:16">
      <c r="A67" s="135" t="s">
        <v>62</v>
      </c>
      <c r="B67" s="135" t="e">
        <f>NA()</f>
        <v>#N/A</v>
      </c>
      <c r="C67" s="135">
        <f>IF(ISNUMBER('将来負担比率（分子）の構造'!I$52), IF('将来負担比率（分子）の構造'!I$52 &lt; 0, 0, '将来負担比率（分子）の構造'!I$52), NA())</f>
        <v>1045</v>
      </c>
      <c r="D67" s="135" t="e">
        <f>NA()</f>
        <v>#N/A</v>
      </c>
      <c r="E67" s="135" t="e">
        <f>NA()</f>
        <v>#N/A</v>
      </c>
      <c r="F67" s="135">
        <f>IF(ISNUMBER('将来負担比率（分子）の構造'!J$52), IF('将来負担比率（分子）の構造'!J$52 &lt; 0, 0, '将来負担比率（分子）の構造'!J$52), NA())</f>
        <v>919</v>
      </c>
      <c r="G67" s="135" t="e">
        <f>NA()</f>
        <v>#N/A</v>
      </c>
      <c r="H67" s="135" t="e">
        <f>NA()</f>
        <v>#N/A</v>
      </c>
      <c r="I67" s="135">
        <f>IF(ISNUMBER('将来負担比率（分子）の構造'!K$52), IF('将来負担比率（分子）の構造'!K$52 &lt; 0, 0, '将来負担比率（分子）の構造'!K$52), NA())</f>
        <v>619</v>
      </c>
      <c r="J67" s="135" t="e">
        <f>NA()</f>
        <v>#N/A</v>
      </c>
      <c r="K67" s="135" t="e">
        <f>NA()</f>
        <v>#N/A</v>
      </c>
      <c r="L67" s="135">
        <f>IF(ISNUMBER('将来負担比率（分子）の構造'!L$52), IF('将来負担比率（分子）の構造'!L$52 &lt; 0, 0, '将来負担比率（分子）の構造'!L$52), NA())</f>
        <v>571</v>
      </c>
      <c r="M67" s="135" t="e">
        <f>NA()</f>
        <v>#N/A</v>
      </c>
      <c r="N67" s="135" t="e">
        <f>NA()</f>
        <v>#N/A</v>
      </c>
      <c r="O67" s="135">
        <f>IF(ISNUMBER('将来負担比率（分子）の構造'!M$52), IF('将来負担比率（分子）の構造'!M$52 &lt; 0, 0, '将来負担比率（分子）の構造'!M$52), NA())</f>
        <v>57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668507</v>
      </c>
      <c r="S5" s="669"/>
      <c r="T5" s="669"/>
      <c r="U5" s="669"/>
      <c r="V5" s="669"/>
      <c r="W5" s="669"/>
      <c r="X5" s="669"/>
      <c r="Y5" s="716"/>
      <c r="Z5" s="729">
        <v>19.100000000000001</v>
      </c>
      <c r="AA5" s="729"/>
      <c r="AB5" s="729"/>
      <c r="AC5" s="729"/>
      <c r="AD5" s="730">
        <v>668507</v>
      </c>
      <c r="AE5" s="730"/>
      <c r="AF5" s="730"/>
      <c r="AG5" s="730"/>
      <c r="AH5" s="730"/>
      <c r="AI5" s="730"/>
      <c r="AJ5" s="730"/>
      <c r="AK5" s="730"/>
      <c r="AL5" s="717">
        <v>31.3</v>
      </c>
      <c r="AM5" s="686"/>
      <c r="AN5" s="686"/>
      <c r="AO5" s="718"/>
      <c r="AP5" s="705" t="s">
        <v>205</v>
      </c>
      <c r="AQ5" s="706"/>
      <c r="AR5" s="706"/>
      <c r="AS5" s="706"/>
      <c r="AT5" s="706"/>
      <c r="AU5" s="706"/>
      <c r="AV5" s="706"/>
      <c r="AW5" s="706"/>
      <c r="AX5" s="706"/>
      <c r="AY5" s="706"/>
      <c r="AZ5" s="706"/>
      <c r="BA5" s="706"/>
      <c r="BB5" s="706"/>
      <c r="BC5" s="706"/>
      <c r="BD5" s="706"/>
      <c r="BE5" s="706"/>
      <c r="BF5" s="707"/>
      <c r="BG5" s="618">
        <v>668507</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40659</v>
      </c>
      <c r="S6" s="619"/>
      <c r="T6" s="619"/>
      <c r="U6" s="619"/>
      <c r="V6" s="619"/>
      <c r="W6" s="619"/>
      <c r="X6" s="619"/>
      <c r="Y6" s="620"/>
      <c r="Z6" s="671">
        <v>1.2</v>
      </c>
      <c r="AA6" s="671"/>
      <c r="AB6" s="671"/>
      <c r="AC6" s="671"/>
      <c r="AD6" s="672">
        <v>40659</v>
      </c>
      <c r="AE6" s="672"/>
      <c r="AF6" s="672"/>
      <c r="AG6" s="672"/>
      <c r="AH6" s="672"/>
      <c r="AI6" s="672"/>
      <c r="AJ6" s="672"/>
      <c r="AK6" s="672"/>
      <c r="AL6" s="641">
        <v>1.9</v>
      </c>
      <c r="AM6" s="673"/>
      <c r="AN6" s="673"/>
      <c r="AO6" s="674"/>
      <c r="AP6" s="615" t="s">
        <v>211</v>
      </c>
      <c r="AQ6" s="616"/>
      <c r="AR6" s="616"/>
      <c r="AS6" s="616"/>
      <c r="AT6" s="616"/>
      <c r="AU6" s="616"/>
      <c r="AV6" s="616"/>
      <c r="AW6" s="616"/>
      <c r="AX6" s="616"/>
      <c r="AY6" s="616"/>
      <c r="AZ6" s="616"/>
      <c r="BA6" s="616"/>
      <c r="BB6" s="616"/>
      <c r="BC6" s="616"/>
      <c r="BD6" s="616"/>
      <c r="BE6" s="616"/>
      <c r="BF6" s="617"/>
      <c r="BG6" s="618">
        <v>668507</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80362</v>
      </c>
      <c r="CS6" s="619"/>
      <c r="CT6" s="619"/>
      <c r="CU6" s="619"/>
      <c r="CV6" s="619"/>
      <c r="CW6" s="619"/>
      <c r="CX6" s="619"/>
      <c r="CY6" s="620"/>
      <c r="CZ6" s="671">
        <v>2.4</v>
      </c>
      <c r="DA6" s="671"/>
      <c r="DB6" s="671"/>
      <c r="DC6" s="671"/>
      <c r="DD6" s="624" t="s">
        <v>206</v>
      </c>
      <c r="DE6" s="619"/>
      <c r="DF6" s="619"/>
      <c r="DG6" s="619"/>
      <c r="DH6" s="619"/>
      <c r="DI6" s="619"/>
      <c r="DJ6" s="619"/>
      <c r="DK6" s="619"/>
      <c r="DL6" s="619"/>
      <c r="DM6" s="619"/>
      <c r="DN6" s="619"/>
      <c r="DO6" s="619"/>
      <c r="DP6" s="620"/>
      <c r="DQ6" s="624">
        <v>80337</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1032</v>
      </c>
      <c r="S7" s="619"/>
      <c r="T7" s="619"/>
      <c r="U7" s="619"/>
      <c r="V7" s="619"/>
      <c r="W7" s="619"/>
      <c r="X7" s="619"/>
      <c r="Y7" s="620"/>
      <c r="Z7" s="671">
        <v>0</v>
      </c>
      <c r="AA7" s="671"/>
      <c r="AB7" s="671"/>
      <c r="AC7" s="671"/>
      <c r="AD7" s="672">
        <v>1032</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275268</v>
      </c>
      <c r="BH7" s="619"/>
      <c r="BI7" s="619"/>
      <c r="BJ7" s="619"/>
      <c r="BK7" s="619"/>
      <c r="BL7" s="619"/>
      <c r="BM7" s="619"/>
      <c r="BN7" s="620"/>
      <c r="BO7" s="671">
        <v>41.2</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697323</v>
      </c>
      <c r="CS7" s="619"/>
      <c r="CT7" s="619"/>
      <c r="CU7" s="619"/>
      <c r="CV7" s="619"/>
      <c r="CW7" s="619"/>
      <c r="CX7" s="619"/>
      <c r="CY7" s="620"/>
      <c r="CZ7" s="671">
        <v>21.2</v>
      </c>
      <c r="DA7" s="671"/>
      <c r="DB7" s="671"/>
      <c r="DC7" s="671"/>
      <c r="DD7" s="624">
        <v>14202</v>
      </c>
      <c r="DE7" s="619"/>
      <c r="DF7" s="619"/>
      <c r="DG7" s="619"/>
      <c r="DH7" s="619"/>
      <c r="DI7" s="619"/>
      <c r="DJ7" s="619"/>
      <c r="DK7" s="619"/>
      <c r="DL7" s="619"/>
      <c r="DM7" s="619"/>
      <c r="DN7" s="619"/>
      <c r="DO7" s="619"/>
      <c r="DP7" s="620"/>
      <c r="DQ7" s="624">
        <v>658791</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2588</v>
      </c>
      <c r="S8" s="619"/>
      <c r="T8" s="619"/>
      <c r="U8" s="619"/>
      <c r="V8" s="619"/>
      <c r="W8" s="619"/>
      <c r="X8" s="619"/>
      <c r="Y8" s="620"/>
      <c r="Z8" s="671">
        <v>0.1</v>
      </c>
      <c r="AA8" s="671"/>
      <c r="AB8" s="671"/>
      <c r="AC8" s="671"/>
      <c r="AD8" s="672">
        <v>2588</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10805</v>
      </c>
      <c r="BH8" s="619"/>
      <c r="BI8" s="619"/>
      <c r="BJ8" s="619"/>
      <c r="BK8" s="619"/>
      <c r="BL8" s="619"/>
      <c r="BM8" s="619"/>
      <c r="BN8" s="620"/>
      <c r="BO8" s="671">
        <v>1.6</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846132</v>
      </c>
      <c r="CS8" s="619"/>
      <c r="CT8" s="619"/>
      <c r="CU8" s="619"/>
      <c r="CV8" s="619"/>
      <c r="CW8" s="619"/>
      <c r="CX8" s="619"/>
      <c r="CY8" s="620"/>
      <c r="CZ8" s="671">
        <v>25.8</v>
      </c>
      <c r="DA8" s="671"/>
      <c r="DB8" s="671"/>
      <c r="DC8" s="671"/>
      <c r="DD8" s="624">
        <v>69090</v>
      </c>
      <c r="DE8" s="619"/>
      <c r="DF8" s="619"/>
      <c r="DG8" s="619"/>
      <c r="DH8" s="619"/>
      <c r="DI8" s="619"/>
      <c r="DJ8" s="619"/>
      <c r="DK8" s="619"/>
      <c r="DL8" s="619"/>
      <c r="DM8" s="619"/>
      <c r="DN8" s="619"/>
      <c r="DO8" s="619"/>
      <c r="DP8" s="620"/>
      <c r="DQ8" s="624">
        <v>487275</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2102</v>
      </c>
      <c r="S9" s="619"/>
      <c r="T9" s="619"/>
      <c r="U9" s="619"/>
      <c r="V9" s="619"/>
      <c r="W9" s="619"/>
      <c r="X9" s="619"/>
      <c r="Y9" s="620"/>
      <c r="Z9" s="671">
        <v>0.1</v>
      </c>
      <c r="AA9" s="671"/>
      <c r="AB9" s="671"/>
      <c r="AC9" s="671"/>
      <c r="AD9" s="672">
        <v>2102</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235752</v>
      </c>
      <c r="BH9" s="619"/>
      <c r="BI9" s="619"/>
      <c r="BJ9" s="619"/>
      <c r="BK9" s="619"/>
      <c r="BL9" s="619"/>
      <c r="BM9" s="619"/>
      <c r="BN9" s="620"/>
      <c r="BO9" s="671">
        <v>35.299999999999997</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344153</v>
      </c>
      <c r="CS9" s="619"/>
      <c r="CT9" s="619"/>
      <c r="CU9" s="619"/>
      <c r="CV9" s="619"/>
      <c r="CW9" s="619"/>
      <c r="CX9" s="619"/>
      <c r="CY9" s="620"/>
      <c r="CZ9" s="671">
        <v>10.5</v>
      </c>
      <c r="DA9" s="671"/>
      <c r="DB9" s="671"/>
      <c r="DC9" s="671"/>
      <c r="DD9" s="624">
        <v>43224</v>
      </c>
      <c r="DE9" s="619"/>
      <c r="DF9" s="619"/>
      <c r="DG9" s="619"/>
      <c r="DH9" s="619"/>
      <c r="DI9" s="619"/>
      <c r="DJ9" s="619"/>
      <c r="DK9" s="619"/>
      <c r="DL9" s="619"/>
      <c r="DM9" s="619"/>
      <c r="DN9" s="619"/>
      <c r="DO9" s="619"/>
      <c r="DP9" s="620"/>
      <c r="DQ9" s="624">
        <v>308144</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115783</v>
      </c>
      <c r="S10" s="619"/>
      <c r="T10" s="619"/>
      <c r="U10" s="619"/>
      <c r="V10" s="619"/>
      <c r="W10" s="619"/>
      <c r="X10" s="619"/>
      <c r="Y10" s="620"/>
      <c r="Z10" s="671">
        <v>3.3</v>
      </c>
      <c r="AA10" s="671"/>
      <c r="AB10" s="671"/>
      <c r="AC10" s="671"/>
      <c r="AD10" s="672">
        <v>115783</v>
      </c>
      <c r="AE10" s="672"/>
      <c r="AF10" s="672"/>
      <c r="AG10" s="672"/>
      <c r="AH10" s="672"/>
      <c r="AI10" s="672"/>
      <c r="AJ10" s="672"/>
      <c r="AK10" s="672"/>
      <c r="AL10" s="641">
        <v>5.4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12013</v>
      </c>
      <c r="BH10" s="619"/>
      <c r="BI10" s="619"/>
      <c r="BJ10" s="619"/>
      <c r="BK10" s="619"/>
      <c r="BL10" s="619"/>
      <c r="BM10" s="619"/>
      <c r="BN10" s="620"/>
      <c r="BO10" s="671">
        <v>1.8</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8174</v>
      </c>
      <c r="CS10" s="619"/>
      <c r="CT10" s="619"/>
      <c r="CU10" s="619"/>
      <c r="CV10" s="619"/>
      <c r="CW10" s="619"/>
      <c r="CX10" s="619"/>
      <c r="CY10" s="620"/>
      <c r="CZ10" s="671">
        <v>0.2</v>
      </c>
      <c r="DA10" s="671"/>
      <c r="DB10" s="671"/>
      <c r="DC10" s="671"/>
      <c r="DD10" s="624">
        <v>1080</v>
      </c>
      <c r="DE10" s="619"/>
      <c r="DF10" s="619"/>
      <c r="DG10" s="619"/>
      <c r="DH10" s="619"/>
      <c r="DI10" s="619"/>
      <c r="DJ10" s="619"/>
      <c r="DK10" s="619"/>
      <c r="DL10" s="619"/>
      <c r="DM10" s="619"/>
      <c r="DN10" s="619"/>
      <c r="DO10" s="619"/>
      <c r="DP10" s="620"/>
      <c r="DQ10" s="624">
        <v>8027</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1619</v>
      </c>
      <c r="S11" s="619"/>
      <c r="T11" s="619"/>
      <c r="U11" s="619"/>
      <c r="V11" s="619"/>
      <c r="W11" s="619"/>
      <c r="X11" s="619"/>
      <c r="Y11" s="620"/>
      <c r="Z11" s="671">
        <v>0</v>
      </c>
      <c r="AA11" s="671"/>
      <c r="AB11" s="671"/>
      <c r="AC11" s="671"/>
      <c r="AD11" s="672">
        <v>1619</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16698</v>
      </c>
      <c r="BH11" s="619"/>
      <c r="BI11" s="619"/>
      <c r="BJ11" s="619"/>
      <c r="BK11" s="619"/>
      <c r="BL11" s="619"/>
      <c r="BM11" s="619"/>
      <c r="BN11" s="620"/>
      <c r="BO11" s="671">
        <v>2.5</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131262</v>
      </c>
      <c r="CS11" s="619"/>
      <c r="CT11" s="619"/>
      <c r="CU11" s="619"/>
      <c r="CV11" s="619"/>
      <c r="CW11" s="619"/>
      <c r="CX11" s="619"/>
      <c r="CY11" s="620"/>
      <c r="CZ11" s="671">
        <v>4</v>
      </c>
      <c r="DA11" s="671"/>
      <c r="DB11" s="671"/>
      <c r="DC11" s="671"/>
      <c r="DD11" s="624">
        <v>6523</v>
      </c>
      <c r="DE11" s="619"/>
      <c r="DF11" s="619"/>
      <c r="DG11" s="619"/>
      <c r="DH11" s="619"/>
      <c r="DI11" s="619"/>
      <c r="DJ11" s="619"/>
      <c r="DK11" s="619"/>
      <c r="DL11" s="619"/>
      <c r="DM11" s="619"/>
      <c r="DN11" s="619"/>
      <c r="DO11" s="619"/>
      <c r="DP11" s="620"/>
      <c r="DQ11" s="624">
        <v>85486</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332312</v>
      </c>
      <c r="BH12" s="619"/>
      <c r="BI12" s="619"/>
      <c r="BJ12" s="619"/>
      <c r="BK12" s="619"/>
      <c r="BL12" s="619"/>
      <c r="BM12" s="619"/>
      <c r="BN12" s="620"/>
      <c r="BO12" s="671">
        <v>49.7</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46009</v>
      </c>
      <c r="CS12" s="619"/>
      <c r="CT12" s="619"/>
      <c r="CU12" s="619"/>
      <c r="CV12" s="619"/>
      <c r="CW12" s="619"/>
      <c r="CX12" s="619"/>
      <c r="CY12" s="620"/>
      <c r="CZ12" s="671">
        <v>1.4</v>
      </c>
      <c r="DA12" s="671"/>
      <c r="DB12" s="671"/>
      <c r="DC12" s="671"/>
      <c r="DD12" s="624" t="s">
        <v>107</v>
      </c>
      <c r="DE12" s="619"/>
      <c r="DF12" s="619"/>
      <c r="DG12" s="619"/>
      <c r="DH12" s="619"/>
      <c r="DI12" s="619"/>
      <c r="DJ12" s="619"/>
      <c r="DK12" s="619"/>
      <c r="DL12" s="619"/>
      <c r="DM12" s="619"/>
      <c r="DN12" s="619"/>
      <c r="DO12" s="619"/>
      <c r="DP12" s="620"/>
      <c r="DQ12" s="624">
        <v>26009</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7431</v>
      </c>
      <c r="S13" s="619"/>
      <c r="T13" s="619"/>
      <c r="U13" s="619"/>
      <c r="V13" s="619"/>
      <c r="W13" s="619"/>
      <c r="X13" s="619"/>
      <c r="Y13" s="620"/>
      <c r="Z13" s="671">
        <v>0.2</v>
      </c>
      <c r="AA13" s="671"/>
      <c r="AB13" s="671"/>
      <c r="AC13" s="671"/>
      <c r="AD13" s="672">
        <v>7431</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332305</v>
      </c>
      <c r="BH13" s="619"/>
      <c r="BI13" s="619"/>
      <c r="BJ13" s="619"/>
      <c r="BK13" s="619"/>
      <c r="BL13" s="619"/>
      <c r="BM13" s="619"/>
      <c r="BN13" s="620"/>
      <c r="BO13" s="671">
        <v>49.7</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371433</v>
      </c>
      <c r="CS13" s="619"/>
      <c r="CT13" s="619"/>
      <c r="CU13" s="619"/>
      <c r="CV13" s="619"/>
      <c r="CW13" s="619"/>
      <c r="CX13" s="619"/>
      <c r="CY13" s="620"/>
      <c r="CZ13" s="671">
        <v>11.3</v>
      </c>
      <c r="DA13" s="671"/>
      <c r="DB13" s="671"/>
      <c r="DC13" s="671"/>
      <c r="DD13" s="624">
        <v>196017</v>
      </c>
      <c r="DE13" s="619"/>
      <c r="DF13" s="619"/>
      <c r="DG13" s="619"/>
      <c r="DH13" s="619"/>
      <c r="DI13" s="619"/>
      <c r="DJ13" s="619"/>
      <c r="DK13" s="619"/>
      <c r="DL13" s="619"/>
      <c r="DM13" s="619"/>
      <c r="DN13" s="619"/>
      <c r="DO13" s="619"/>
      <c r="DP13" s="620"/>
      <c r="DQ13" s="624">
        <v>244074</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15660</v>
      </c>
      <c r="BH14" s="619"/>
      <c r="BI14" s="619"/>
      <c r="BJ14" s="619"/>
      <c r="BK14" s="619"/>
      <c r="BL14" s="619"/>
      <c r="BM14" s="619"/>
      <c r="BN14" s="620"/>
      <c r="BO14" s="671">
        <v>2.2999999999999998</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148642</v>
      </c>
      <c r="CS14" s="619"/>
      <c r="CT14" s="619"/>
      <c r="CU14" s="619"/>
      <c r="CV14" s="619"/>
      <c r="CW14" s="619"/>
      <c r="CX14" s="619"/>
      <c r="CY14" s="620"/>
      <c r="CZ14" s="671">
        <v>4.5</v>
      </c>
      <c r="DA14" s="671"/>
      <c r="DB14" s="671"/>
      <c r="DC14" s="671"/>
      <c r="DD14" s="624">
        <v>11758</v>
      </c>
      <c r="DE14" s="619"/>
      <c r="DF14" s="619"/>
      <c r="DG14" s="619"/>
      <c r="DH14" s="619"/>
      <c r="DI14" s="619"/>
      <c r="DJ14" s="619"/>
      <c r="DK14" s="619"/>
      <c r="DL14" s="619"/>
      <c r="DM14" s="619"/>
      <c r="DN14" s="619"/>
      <c r="DO14" s="619"/>
      <c r="DP14" s="620"/>
      <c r="DQ14" s="624">
        <v>137559</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2643</v>
      </c>
      <c r="S15" s="619"/>
      <c r="T15" s="619"/>
      <c r="U15" s="619"/>
      <c r="V15" s="619"/>
      <c r="W15" s="619"/>
      <c r="X15" s="619"/>
      <c r="Y15" s="620"/>
      <c r="Z15" s="671">
        <v>0.1</v>
      </c>
      <c r="AA15" s="671"/>
      <c r="AB15" s="671"/>
      <c r="AC15" s="671"/>
      <c r="AD15" s="672">
        <v>2643</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45267</v>
      </c>
      <c r="BH15" s="619"/>
      <c r="BI15" s="619"/>
      <c r="BJ15" s="619"/>
      <c r="BK15" s="619"/>
      <c r="BL15" s="619"/>
      <c r="BM15" s="619"/>
      <c r="BN15" s="620"/>
      <c r="BO15" s="671">
        <v>6.8</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293052</v>
      </c>
      <c r="CS15" s="619"/>
      <c r="CT15" s="619"/>
      <c r="CU15" s="619"/>
      <c r="CV15" s="619"/>
      <c r="CW15" s="619"/>
      <c r="CX15" s="619"/>
      <c r="CY15" s="620"/>
      <c r="CZ15" s="671">
        <v>8.9</v>
      </c>
      <c r="DA15" s="671"/>
      <c r="DB15" s="671"/>
      <c r="DC15" s="671"/>
      <c r="DD15" s="624">
        <v>57184</v>
      </c>
      <c r="DE15" s="619"/>
      <c r="DF15" s="619"/>
      <c r="DG15" s="619"/>
      <c r="DH15" s="619"/>
      <c r="DI15" s="619"/>
      <c r="DJ15" s="619"/>
      <c r="DK15" s="619"/>
      <c r="DL15" s="619"/>
      <c r="DM15" s="619"/>
      <c r="DN15" s="619"/>
      <c r="DO15" s="619"/>
      <c r="DP15" s="620"/>
      <c r="DQ15" s="624">
        <v>235425</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1365645</v>
      </c>
      <c r="S16" s="619"/>
      <c r="T16" s="619"/>
      <c r="U16" s="619"/>
      <c r="V16" s="619"/>
      <c r="W16" s="619"/>
      <c r="X16" s="619"/>
      <c r="Y16" s="620"/>
      <c r="Z16" s="671">
        <v>39.1</v>
      </c>
      <c r="AA16" s="671"/>
      <c r="AB16" s="671"/>
      <c r="AC16" s="671"/>
      <c r="AD16" s="672">
        <v>1271455</v>
      </c>
      <c r="AE16" s="672"/>
      <c r="AF16" s="672"/>
      <c r="AG16" s="672"/>
      <c r="AH16" s="672"/>
      <c r="AI16" s="672"/>
      <c r="AJ16" s="672"/>
      <c r="AK16" s="672"/>
      <c r="AL16" s="641">
        <v>59.6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20886</v>
      </c>
      <c r="CS16" s="619"/>
      <c r="CT16" s="619"/>
      <c r="CU16" s="619"/>
      <c r="CV16" s="619"/>
      <c r="CW16" s="619"/>
      <c r="CX16" s="619"/>
      <c r="CY16" s="620"/>
      <c r="CZ16" s="671">
        <v>0.6</v>
      </c>
      <c r="DA16" s="671"/>
      <c r="DB16" s="671"/>
      <c r="DC16" s="671"/>
      <c r="DD16" s="624" t="s">
        <v>107</v>
      </c>
      <c r="DE16" s="619"/>
      <c r="DF16" s="619"/>
      <c r="DG16" s="619"/>
      <c r="DH16" s="619"/>
      <c r="DI16" s="619"/>
      <c r="DJ16" s="619"/>
      <c r="DK16" s="619"/>
      <c r="DL16" s="619"/>
      <c r="DM16" s="619"/>
      <c r="DN16" s="619"/>
      <c r="DO16" s="619"/>
      <c r="DP16" s="620"/>
      <c r="DQ16" s="624">
        <v>5489</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1271455</v>
      </c>
      <c r="S17" s="619"/>
      <c r="T17" s="619"/>
      <c r="U17" s="619"/>
      <c r="V17" s="619"/>
      <c r="W17" s="619"/>
      <c r="X17" s="619"/>
      <c r="Y17" s="620"/>
      <c r="Z17" s="671">
        <v>36.4</v>
      </c>
      <c r="AA17" s="671"/>
      <c r="AB17" s="671"/>
      <c r="AC17" s="671"/>
      <c r="AD17" s="672">
        <v>1271455</v>
      </c>
      <c r="AE17" s="672"/>
      <c r="AF17" s="672"/>
      <c r="AG17" s="672"/>
      <c r="AH17" s="672"/>
      <c r="AI17" s="672"/>
      <c r="AJ17" s="672"/>
      <c r="AK17" s="672"/>
      <c r="AL17" s="641">
        <v>59.6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294945</v>
      </c>
      <c r="CS17" s="619"/>
      <c r="CT17" s="619"/>
      <c r="CU17" s="619"/>
      <c r="CV17" s="619"/>
      <c r="CW17" s="619"/>
      <c r="CX17" s="619"/>
      <c r="CY17" s="620"/>
      <c r="CZ17" s="671">
        <v>9</v>
      </c>
      <c r="DA17" s="671"/>
      <c r="DB17" s="671"/>
      <c r="DC17" s="671"/>
      <c r="DD17" s="624" t="s">
        <v>107</v>
      </c>
      <c r="DE17" s="619"/>
      <c r="DF17" s="619"/>
      <c r="DG17" s="619"/>
      <c r="DH17" s="619"/>
      <c r="DI17" s="619"/>
      <c r="DJ17" s="619"/>
      <c r="DK17" s="619"/>
      <c r="DL17" s="619"/>
      <c r="DM17" s="619"/>
      <c r="DN17" s="619"/>
      <c r="DO17" s="619"/>
      <c r="DP17" s="620"/>
      <c r="DQ17" s="624">
        <v>294945</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86679</v>
      </c>
      <c r="S18" s="619"/>
      <c r="T18" s="619"/>
      <c r="U18" s="619"/>
      <c r="V18" s="619"/>
      <c r="W18" s="619"/>
      <c r="X18" s="619"/>
      <c r="Y18" s="620"/>
      <c r="Z18" s="671">
        <v>2.5</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7511</v>
      </c>
      <c r="S19" s="619"/>
      <c r="T19" s="619"/>
      <c r="U19" s="619"/>
      <c r="V19" s="619"/>
      <c r="W19" s="619"/>
      <c r="X19" s="619"/>
      <c r="Y19" s="620"/>
      <c r="Z19" s="671">
        <v>0.2</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2208009</v>
      </c>
      <c r="S20" s="619"/>
      <c r="T20" s="619"/>
      <c r="U20" s="619"/>
      <c r="V20" s="619"/>
      <c r="W20" s="619"/>
      <c r="X20" s="619"/>
      <c r="Y20" s="620"/>
      <c r="Z20" s="671">
        <v>63.2</v>
      </c>
      <c r="AA20" s="671"/>
      <c r="AB20" s="671"/>
      <c r="AC20" s="671"/>
      <c r="AD20" s="672">
        <v>2113819</v>
      </c>
      <c r="AE20" s="672"/>
      <c r="AF20" s="672"/>
      <c r="AG20" s="672"/>
      <c r="AH20" s="672"/>
      <c r="AI20" s="672"/>
      <c r="AJ20" s="672"/>
      <c r="AK20" s="672"/>
      <c r="AL20" s="641">
        <v>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3282373</v>
      </c>
      <c r="CS20" s="619"/>
      <c r="CT20" s="619"/>
      <c r="CU20" s="619"/>
      <c r="CV20" s="619"/>
      <c r="CW20" s="619"/>
      <c r="CX20" s="619"/>
      <c r="CY20" s="620"/>
      <c r="CZ20" s="671">
        <v>100</v>
      </c>
      <c r="DA20" s="671"/>
      <c r="DB20" s="671"/>
      <c r="DC20" s="671"/>
      <c r="DD20" s="624">
        <v>399078</v>
      </c>
      <c r="DE20" s="619"/>
      <c r="DF20" s="619"/>
      <c r="DG20" s="619"/>
      <c r="DH20" s="619"/>
      <c r="DI20" s="619"/>
      <c r="DJ20" s="619"/>
      <c r="DK20" s="619"/>
      <c r="DL20" s="619"/>
      <c r="DM20" s="619"/>
      <c r="DN20" s="619"/>
      <c r="DO20" s="619"/>
      <c r="DP20" s="620"/>
      <c r="DQ20" s="624">
        <v>2571561</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554</v>
      </c>
      <c r="S21" s="619"/>
      <c r="T21" s="619"/>
      <c r="U21" s="619"/>
      <c r="V21" s="619"/>
      <c r="W21" s="619"/>
      <c r="X21" s="619"/>
      <c r="Y21" s="620"/>
      <c r="Z21" s="671">
        <v>0</v>
      </c>
      <c r="AA21" s="671"/>
      <c r="AB21" s="671"/>
      <c r="AC21" s="671"/>
      <c r="AD21" s="672">
        <v>554</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22375</v>
      </c>
      <c r="S22" s="619"/>
      <c r="T22" s="619"/>
      <c r="U22" s="619"/>
      <c r="V22" s="619"/>
      <c r="W22" s="619"/>
      <c r="X22" s="619"/>
      <c r="Y22" s="620"/>
      <c r="Z22" s="671">
        <v>0.6</v>
      </c>
      <c r="AA22" s="671"/>
      <c r="AB22" s="671"/>
      <c r="AC22" s="671"/>
      <c r="AD22" s="672">
        <v>20077</v>
      </c>
      <c r="AE22" s="672"/>
      <c r="AF22" s="672"/>
      <c r="AG22" s="672"/>
      <c r="AH22" s="672"/>
      <c r="AI22" s="672"/>
      <c r="AJ22" s="672"/>
      <c r="AK22" s="672"/>
      <c r="AL22" s="641">
        <v>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66594</v>
      </c>
      <c r="S23" s="619"/>
      <c r="T23" s="619"/>
      <c r="U23" s="619"/>
      <c r="V23" s="619"/>
      <c r="W23" s="619"/>
      <c r="X23" s="619"/>
      <c r="Y23" s="620"/>
      <c r="Z23" s="671">
        <v>1.9</v>
      </c>
      <c r="AA23" s="671"/>
      <c r="AB23" s="671"/>
      <c r="AC23" s="671"/>
      <c r="AD23" s="672" t="s">
        <v>107</v>
      </c>
      <c r="AE23" s="672"/>
      <c r="AF23" s="672"/>
      <c r="AG23" s="672"/>
      <c r="AH23" s="672"/>
      <c r="AI23" s="672"/>
      <c r="AJ23" s="672"/>
      <c r="AK23" s="672"/>
      <c r="AL23" s="641" t="s">
        <v>107</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4820</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1204541</v>
      </c>
      <c r="CS24" s="669"/>
      <c r="CT24" s="669"/>
      <c r="CU24" s="669"/>
      <c r="CV24" s="669"/>
      <c r="CW24" s="669"/>
      <c r="CX24" s="669"/>
      <c r="CY24" s="716"/>
      <c r="CZ24" s="720">
        <v>36.700000000000003</v>
      </c>
      <c r="DA24" s="721"/>
      <c r="DB24" s="721"/>
      <c r="DC24" s="722"/>
      <c r="DD24" s="715">
        <v>923871</v>
      </c>
      <c r="DE24" s="669"/>
      <c r="DF24" s="669"/>
      <c r="DG24" s="669"/>
      <c r="DH24" s="669"/>
      <c r="DI24" s="669"/>
      <c r="DJ24" s="669"/>
      <c r="DK24" s="716"/>
      <c r="DL24" s="715">
        <v>911352</v>
      </c>
      <c r="DM24" s="669"/>
      <c r="DN24" s="669"/>
      <c r="DO24" s="669"/>
      <c r="DP24" s="669"/>
      <c r="DQ24" s="669"/>
      <c r="DR24" s="669"/>
      <c r="DS24" s="669"/>
      <c r="DT24" s="669"/>
      <c r="DU24" s="669"/>
      <c r="DV24" s="716"/>
      <c r="DW24" s="717">
        <v>40.299999999999997</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300995</v>
      </c>
      <c r="S25" s="619"/>
      <c r="T25" s="619"/>
      <c r="U25" s="619"/>
      <c r="V25" s="619"/>
      <c r="W25" s="619"/>
      <c r="X25" s="619"/>
      <c r="Y25" s="620"/>
      <c r="Z25" s="671">
        <v>8.6</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558114</v>
      </c>
      <c r="CS25" s="637"/>
      <c r="CT25" s="637"/>
      <c r="CU25" s="637"/>
      <c r="CV25" s="637"/>
      <c r="CW25" s="637"/>
      <c r="CX25" s="637"/>
      <c r="CY25" s="638"/>
      <c r="CZ25" s="621">
        <v>17</v>
      </c>
      <c r="DA25" s="639"/>
      <c r="DB25" s="639"/>
      <c r="DC25" s="640"/>
      <c r="DD25" s="624">
        <v>497995</v>
      </c>
      <c r="DE25" s="637"/>
      <c r="DF25" s="637"/>
      <c r="DG25" s="637"/>
      <c r="DH25" s="637"/>
      <c r="DI25" s="637"/>
      <c r="DJ25" s="637"/>
      <c r="DK25" s="638"/>
      <c r="DL25" s="624">
        <v>486684</v>
      </c>
      <c r="DM25" s="637"/>
      <c r="DN25" s="637"/>
      <c r="DO25" s="637"/>
      <c r="DP25" s="637"/>
      <c r="DQ25" s="637"/>
      <c r="DR25" s="637"/>
      <c r="DS25" s="637"/>
      <c r="DT25" s="637"/>
      <c r="DU25" s="637"/>
      <c r="DV25" s="638"/>
      <c r="DW25" s="641">
        <v>21.5</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314874</v>
      </c>
      <c r="CS26" s="619"/>
      <c r="CT26" s="619"/>
      <c r="CU26" s="619"/>
      <c r="CV26" s="619"/>
      <c r="CW26" s="619"/>
      <c r="CX26" s="619"/>
      <c r="CY26" s="620"/>
      <c r="CZ26" s="621">
        <v>9.6</v>
      </c>
      <c r="DA26" s="639"/>
      <c r="DB26" s="639"/>
      <c r="DC26" s="640"/>
      <c r="DD26" s="624">
        <v>257127</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209375</v>
      </c>
      <c r="S27" s="619"/>
      <c r="T27" s="619"/>
      <c r="U27" s="619"/>
      <c r="V27" s="619"/>
      <c r="W27" s="619"/>
      <c r="X27" s="619"/>
      <c r="Y27" s="620"/>
      <c r="Z27" s="671">
        <v>6</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668507</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351482</v>
      </c>
      <c r="CS27" s="637"/>
      <c r="CT27" s="637"/>
      <c r="CU27" s="637"/>
      <c r="CV27" s="637"/>
      <c r="CW27" s="637"/>
      <c r="CX27" s="637"/>
      <c r="CY27" s="638"/>
      <c r="CZ27" s="621">
        <v>10.7</v>
      </c>
      <c r="DA27" s="639"/>
      <c r="DB27" s="639"/>
      <c r="DC27" s="640"/>
      <c r="DD27" s="624">
        <v>130931</v>
      </c>
      <c r="DE27" s="637"/>
      <c r="DF27" s="637"/>
      <c r="DG27" s="637"/>
      <c r="DH27" s="637"/>
      <c r="DI27" s="637"/>
      <c r="DJ27" s="637"/>
      <c r="DK27" s="638"/>
      <c r="DL27" s="624">
        <v>129723</v>
      </c>
      <c r="DM27" s="637"/>
      <c r="DN27" s="637"/>
      <c r="DO27" s="637"/>
      <c r="DP27" s="637"/>
      <c r="DQ27" s="637"/>
      <c r="DR27" s="637"/>
      <c r="DS27" s="637"/>
      <c r="DT27" s="637"/>
      <c r="DU27" s="637"/>
      <c r="DV27" s="638"/>
      <c r="DW27" s="641">
        <v>5.7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8364</v>
      </c>
      <c r="S28" s="619"/>
      <c r="T28" s="619"/>
      <c r="U28" s="619"/>
      <c r="V28" s="619"/>
      <c r="W28" s="619"/>
      <c r="X28" s="619"/>
      <c r="Y28" s="620"/>
      <c r="Z28" s="671">
        <v>0.2</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294945</v>
      </c>
      <c r="CS28" s="619"/>
      <c r="CT28" s="619"/>
      <c r="CU28" s="619"/>
      <c r="CV28" s="619"/>
      <c r="CW28" s="619"/>
      <c r="CX28" s="619"/>
      <c r="CY28" s="620"/>
      <c r="CZ28" s="621">
        <v>9</v>
      </c>
      <c r="DA28" s="639"/>
      <c r="DB28" s="639"/>
      <c r="DC28" s="640"/>
      <c r="DD28" s="624">
        <v>294945</v>
      </c>
      <c r="DE28" s="619"/>
      <c r="DF28" s="619"/>
      <c r="DG28" s="619"/>
      <c r="DH28" s="619"/>
      <c r="DI28" s="619"/>
      <c r="DJ28" s="619"/>
      <c r="DK28" s="620"/>
      <c r="DL28" s="624">
        <v>294945</v>
      </c>
      <c r="DM28" s="619"/>
      <c r="DN28" s="619"/>
      <c r="DO28" s="619"/>
      <c r="DP28" s="619"/>
      <c r="DQ28" s="619"/>
      <c r="DR28" s="619"/>
      <c r="DS28" s="619"/>
      <c r="DT28" s="619"/>
      <c r="DU28" s="619"/>
      <c r="DV28" s="620"/>
      <c r="DW28" s="641">
        <v>13</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365</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294914</v>
      </c>
      <c r="CS29" s="637"/>
      <c r="CT29" s="637"/>
      <c r="CU29" s="637"/>
      <c r="CV29" s="637"/>
      <c r="CW29" s="637"/>
      <c r="CX29" s="637"/>
      <c r="CY29" s="638"/>
      <c r="CZ29" s="621">
        <v>9</v>
      </c>
      <c r="DA29" s="639"/>
      <c r="DB29" s="639"/>
      <c r="DC29" s="640"/>
      <c r="DD29" s="624">
        <v>294914</v>
      </c>
      <c r="DE29" s="637"/>
      <c r="DF29" s="637"/>
      <c r="DG29" s="637"/>
      <c r="DH29" s="637"/>
      <c r="DI29" s="637"/>
      <c r="DJ29" s="637"/>
      <c r="DK29" s="638"/>
      <c r="DL29" s="624">
        <v>294914</v>
      </c>
      <c r="DM29" s="637"/>
      <c r="DN29" s="637"/>
      <c r="DO29" s="637"/>
      <c r="DP29" s="637"/>
      <c r="DQ29" s="637"/>
      <c r="DR29" s="637"/>
      <c r="DS29" s="637"/>
      <c r="DT29" s="637"/>
      <c r="DU29" s="637"/>
      <c r="DV29" s="638"/>
      <c r="DW29" s="641">
        <v>13</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164490</v>
      </c>
      <c r="S30" s="619"/>
      <c r="T30" s="619"/>
      <c r="U30" s="619"/>
      <c r="V30" s="619"/>
      <c r="W30" s="619"/>
      <c r="X30" s="619"/>
      <c r="Y30" s="620"/>
      <c r="Z30" s="671">
        <v>4.7</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98.6</v>
      </c>
      <c r="BH30" s="685"/>
      <c r="BI30" s="685"/>
      <c r="BJ30" s="685"/>
      <c r="BK30" s="685"/>
      <c r="BL30" s="685"/>
      <c r="BM30" s="686">
        <v>90.6</v>
      </c>
      <c r="BN30" s="685"/>
      <c r="BO30" s="685"/>
      <c r="BP30" s="685"/>
      <c r="BQ30" s="687"/>
      <c r="BR30" s="684">
        <v>98.1</v>
      </c>
      <c r="BS30" s="685"/>
      <c r="BT30" s="685"/>
      <c r="BU30" s="685"/>
      <c r="BV30" s="685"/>
      <c r="BW30" s="685"/>
      <c r="BX30" s="686">
        <v>89.2</v>
      </c>
      <c r="BY30" s="685"/>
      <c r="BZ30" s="685"/>
      <c r="CA30" s="685"/>
      <c r="CB30" s="687"/>
      <c r="CD30" s="690"/>
      <c r="CE30" s="691"/>
      <c r="CF30" s="655" t="s">
        <v>289</v>
      </c>
      <c r="CG30" s="652"/>
      <c r="CH30" s="652"/>
      <c r="CI30" s="652"/>
      <c r="CJ30" s="652"/>
      <c r="CK30" s="652"/>
      <c r="CL30" s="652"/>
      <c r="CM30" s="652"/>
      <c r="CN30" s="652"/>
      <c r="CO30" s="652"/>
      <c r="CP30" s="652"/>
      <c r="CQ30" s="653"/>
      <c r="CR30" s="618">
        <v>265308</v>
      </c>
      <c r="CS30" s="619"/>
      <c r="CT30" s="619"/>
      <c r="CU30" s="619"/>
      <c r="CV30" s="619"/>
      <c r="CW30" s="619"/>
      <c r="CX30" s="619"/>
      <c r="CY30" s="620"/>
      <c r="CZ30" s="621">
        <v>8.1</v>
      </c>
      <c r="DA30" s="639"/>
      <c r="DB30" s="639"/>
      <c r="DC30" s="640"/>
      <c r="DD30" s="624">
        <v>265308</v>
      </c>
      <c r="DE30" s="619"/>
      <c r="DF30" s="619"/>
      <c r="DG30" s="619"/>
      <c r="DH30" s="619"/>
      <c r="DI30" s="619"/>
      <c r="DJ30" s="619"/>
      <c r="DK30" s="620"/>
      <c r="DL30" s="624">
        <v>265308</v>
      </c>
      <c r="DM30" s="619"/>
      <c r="DN30" s="619"/>
      <c r="DO30" s="619"/>
      <c r="DP30" s="619"/>
      <c r="DQ30" s="619"/>
      <c r="DR30" s="619"/>
      <c r="DS30" s="619"/>
      <c r="DT30" s="619"/>
      <c r="DU30" s="619"/>
      <c r="DV30" s="620"/>
      <c r="DW30" s="641">
        <v>11.7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295727</v>
      </c>
      <c r="S31" s="619"/>
      <c r="T31" s="619"/>
      <c r="U31" s="619"/>
      <c r="V31" s="619"/>
      <c r="W31" s="619"/>
      <c r="X31" s="619"/>
      <c r="Y31" s="620"/>
      <c r="Z31" s="671">
        <v>8.5</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98.6</v>
      </c>
      <c r="BH31" s="637"/>
      <c r="BI31" s="637"/>
      <c r="BJ31" s="637"/>
      <c r="BK31" s="637"/>
      <c r="BL31" s="637"/>
      <c r="BM31" s="673">
        <v>92</v>
      </c>
      <c r="BN31" s="683"/>
      <c r="BO31" s="683"/>
      <c r="BP31" s="683"/>
      <c r="BQ31" s="647"/>
      <c r="BR31" s="682">
        <v>97.9</v>
      </c>
      <c r="BS31" s="637"/>
      <c r="BT31" s="637"/>
      <c r="BU31" s="637"/>
      <c r="BV31" s="637"/>
      <c r="BW31" s="637"/>
      <c r="BX31" s="673">
        <v>90.5</v>
      </c>
      <c r="BY31" s="683"/>
      <c r="BZ31" s="683"/>
      <c r="CA31" s="683"/>
      <c r="CB31" s="647"/>
      <c r="CD31" s="690"/>
      <c r="CE31" s="691"/>
      <c r="CF31" s="655" t="s">
        <v>293</v>
      </c>
      <c r="CG31" s="652"/>
      <c r="CH31" s="652"/>
      <c r="CI31" s="652"/>
      <c r="CJ31" s="652"/>
      <c r="CK31" s="652"/>
      <c r="CL31" s="652"/>
      <c r="CM31" s="652"/>
      <c r="CN31" s="652"/>
      <c r="CO31" s="652"/>
      <c r="CP31" s="652"/>
      <c r="CQ31" s="653"/>
      <c r="CR31" s="618">
        <v>29606</v>
      </c>
      <c r="CS31" s="637"/>
      <c r="CT31" s="637"/>
      <c r="CU31" s="637"/>
      <c r="CV31" s="637"/>
      <c r="CW31" s="637"/>
      <c r="CX31" s="637"/>
      <c r="CY31" s="638"/>
      <c r="CZ31" s="621">
        <v>0.9</v>
      </c>
      <c r="DA31" s="639"/>
      <c r="DB31" s="639"/>
      <c r="DC31" s="640"/>
      <c r="DD31" s="624">
        <v>29606</v>
      </c>
      <c r="DE31" s="637"/>
      <c r="DF31" s="637"/>
      <c r="DG31" s="637"/>
      <c r="DH31" s="637"/>
      <c r="DI31" s="637"/>
      <c r="DJ31" s="637"/>
      <c r="DK31" s="638"/>
      <c r="DL31" s="624">
        <v>29606</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36777</v>
      </c>
      <c r="S32" s="619"/>
      <c r="T32" s="619"/>
      <c r="U32" s="619"/>
      <c r="V32" s="619"/>
      <c r="W32" s="619"/>
      <c r="X32" s="619"/>
      <c r="Y32" s="620"/>
      <c r="Z32" s="671">
        <v>1.1000000000000001</v>
      </c>
      <c r="AA32" s="671"/>
      <c r="AB32" s="671"/>
      <c r="AC32" s="671"/>
      <c r="AD32" s="672" t="s">
        <v>107</v>
      </c>
      <c r="AE32" s="672"/>
      <c r="AF32" s="672"/>
      <c r="AG32" s="672"/>
      <c r="AH32" s="672"/>
      <c r="AI32" s="672"/>
      <c r="AJ32" s="672"/>
      <c r="AK32" s="672"/>
      <c r="AL32" s="641" t="s">
        <v>107</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98.4</v>
      </c>
      <c r="BH32" s="603"/>
      <c r="BI32" s="603"/>
      <c r="BJ32" s="603"/>
      <c r="BK32" s="603"/>
      <c r="BL32" s="603"/>
      <c r="BM32" s="666">
        <v>88.1</v>
      </c>
      <c r="BN32" s="603"/>
      <c r="BO32" s="603"/>
      <c r="BP32" s="603"/>
      <c r="BQ32" s="660"/>
      <c r="BR32" s="681">
        <v>98</v>
      </c>
      <c r="BS32" s="603"/>
      <c r="BT32" s="603"/>
      <c r="BU32" s="603"/>
      <c r="BV32" s="603"/>
      <c r="BW32" s="603"/>
      <c r="BX32" s="666">
        <v>87</v>
      </c>
      <c r="BY32" s="603"/>
      <c r="BZ32" s="603"/>
      <c r="CA32" s="603"/>
      <c r="CB32" s="660"/>
      <c r="CD32" s="692"/>
      <c r="CE32" s="693"/>
      <c r="CF32" s="655" t="s">
        <v>296</v>
      </c>
      <c r="CG32" s="652"/>
      <c r="CH32" s="652"/>
      <c r="CI32" s="652"/>
      <c r="CJ32" s="652"/>
      <c r="CK32" s="652"/>
      <c r="CL32" s="652"/>
      <c r="CM32" s="652"/>
      <c r="CN32" s="652"/>
      <c r="CO32" s="652"/>
      <c r="CP32" s="652"/>
      <c r="CQ32" s="653"/>
      <c r="CR32" s="618">
        <v>31</v>
      </c>
      <c r="CS32" s="619"/>
      <c r="CT32" s="619"/>
      <c r="CU32" s="619"/>
      <c r="CV32" s="619"/>
      <c r="CW32" s="619"/>
      <c r="CX32" s="619"/>
      <c r="CY32" s="620"/>
      <c r="CZ32" s="621">
        <v>0</v>
      </c>
      <c r="DA32" s="639"/>
      <c r="DB32" s="639"/>
      <c r="DC32" s="640"/>
      <c r="DD32" s="624">
        <v>31</v>
      </c>
      <c r="DE32" s="619"/>
      <c r="DF32" s="619"/>
      <c r="DG32" s="619"/>
      <c r="DH32" s="619"/>
      <c r="DI32" s="619"/>
      <c r="DJ32" s="619"/>
      <c r="DK32" s="620"/>
      <c r="DL32" s="624">
        <v>31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177854</v>
      </c>
      <c r="S33" s="619"/>
      <c r="T33" s="619"/>
      <c r="U33" s="619"/>
      <c r="V33" s="619"/>
      <c r="W33" s="619"/>
      <c r="X33" s="619"/>
      <c r="Y33" s="620"/>
      <c r="Z33" s="671">
        <v>5.0999999999999996</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1657868</v>
      </c>
      <c r="CS33" s="637"/>
      <c r="CT33" s="637"/>
      <c r="CU33" s="637"/>
      <c r="CV33" s="637"/>
      <c r="CW33" s="637"/>
      <c r="CX33" s="637"/>
      <c r="CY33" s="638"/>
      <c r="CZ33" s="621">
        <v>50.5</v>
      </c>
      <c r="DA33" s="639"/>
      <c r="DB33" s="639"/>
      <c r="DC33" s="640"/>
      <c r="DD33" s="624">
        <v>1480334</v>
      </c>
      <c r="DE33" s="637"/>
      <c r="DF33" s="637"/>
      <c r="DG33" s="637"/>
      <c r="DH33" s="637"/>
      <c r="DI33" s="637"/>
      <c r="DJ33" s="637"/>
      <c r="DK33" s="638"/>
      <c r="DL33" s="624">
        <v>938909</v>
      </c>
      <c r="DM33" s="637"/>
      <c r="DN33" s="637"/>
      <c r="DO33" s="637"/>
      <c r="DP33" s="637"/>
      <c r="DQ33" s="637"/>
      <c r="DR33" s="637"/>
      <c r="DS33" s="637"/>
      <c r="DT33" s="637"/>
      <c r="DU33" s="637"/>
      <c r="DV33" s="638"/>
      <c r="DW33" s="641">
        <v>41.5</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478259</v>
      </c>
      <c r="CS34" s="619"/>
      <c r="CT34" s="619"/>
      <c r="CU34" s="619"/>
      <c r="CV34" s="619"/>
      <c r="CW34" s="619"/>
      <c r="CX34" s="619"/>
      <c r="CY34" s="620"/>
      <c r="CZ34" s="621">
        <v>14.6</v>
      </c>
      <c r="DA34" s="639"/>
      <c r="DB34" s="639"/>
      <c r="DC34" s="640"/>
      <c r="DD34" s="624">
        <v>415729</v>
      </c>
      <c r="DE34" s="619"/>
      <c r="DF34" s="619"/>
      <c r="DG34" s="619"/>
      <c r="DH34" s="619"/>
      <c r="DI34" s="619"/>
      <c r="DJ34" s="619"/>
      <c r="DK34" s="620"/>
      <c r="DL34" s="624">
        <v>326457</v>
      </c>
      <c r="DM34" s="619"/>
      <c r="DN34" s="619"/>
      <c r="DO34" s="619"/>
      <c r="DP34" s="619"/>
      <c r="DQ34" s="619"/>
      <c r="DR34" s="619"/>
      <c r="DS34" s="619"/>
      <c r="DT34" s="619"/>
      <c r="DU34" s="619"/>
      <c r="DV34" s="620"/>
      <c r="DW34" s="641">
        <v>14.4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126554</v>
      </c>
      <c r="S35" s="619"/>
      <c r="T35" s="619"/>
      <c r="U35" s="619"/>
      <c r="V35" s="619"/>
      <c r="W35" s="619"/>
      <c r="X35" s="619"/>
      <c r="Y35" s="620"/>
      <c r="Z35" s="671">
        <v>3.6</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425875</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74418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56066</v>
      </c>
      <c r="CS35" s="637"/>
      <c r="CT35" s="637"/>
      <c r="CU35" s="637"/>
      <c r="CV35" s="637"/>
      <c r="CW35" s="637"/>
      <c r="CX35" s="637"/>
      <c r="CY35" s="638"/>
      <c r="CZ35" s="621">
        <v>1.7</v>
      </c>
      <c r="DA35" s="639"/>
      <c r="DB35" s="639"/>
      <c r="DC35" s="640"/>
      <c r="DD35" s="624">
        <v>53998</v>
      </c>
      <c r="DE35" s="637"/>
      <c r="DF35" s="637"/>
      <c r="DG35" s="637"/>
      <c r="DH35" s="637"/>
      <c r="DI35" s="637"/>
      <c r="DJ35" s="637"/>
      <c r="DK35" s="638"/>
      <c r="DL35" s="624">
        <v>47603</v>
      </c>
      <c r="DM35" s="637"/>
      <c r="DN35" s="637"/>
      <c r="DO35" s="637"/>
      <c r="DP35" s="637"/>
      <c r="DQ35" s="637"/>
      <c r="DR35" s="637"/>
      <c r="DS35" s="637"/>
      <c r="DT35" s="637"/>
      <c r="DU35" s="637"/>
      <c r="DV35" s="638"/>
      <c r="DW35" s="641">
        <v>2.1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3496299</v>
      </c>
      <c r="S36" s="659"/>
      <c r="T36" s="659"/>
      <c r="U36" s="659"/>
      <c r="V36" s="659"/>
      <c r="W36" s="659"/>
      <c r="X36" s="659"/>
      <c r="Y36" s="662"/>
      <c r="Z36" s="663">
        <v>100</v>
      </c>
      <c r="AA36" s="663"/>
      <c r="AB36" s="663"/>
      <c r="AC36" s="663"/>
      <c r="AD36" s="664">
        <v>2134450</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86654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57569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478954</v>
      </c>
      <c r="CS36" s="619"/>
      <c r="CT36" s="619"/>
      <c r="CU36" s="619"/>
      <c r="CV36" s="619"/>
      <c r="CW36" s="619"/>
      <c r="CX36" s="619"/>
      <c r="CY36" s="620"/>
      <c r="CZ36" s="621">
        <v>14.6</v>
      </c>
      <c r="DA36" s="639"/>
      <c r="DB36" s="639"/>
      <c r="DC36" s="640"/>
      <c r="DD36" s="624">
        <v>439935</v>
      </c>
      <c r="DE36" s="619"/>
      <c r="DF36" s="619"/>
      <c r="DG36" s="619"/>
      <c r="DH36" s="619"/>
      <c r="DI36" s="619"/>
      <c r="DJ36" s="619"/>
      <c r="DK36" s="620"/>
      <c r="DL36" s="624">
        <v>311460</v>
      </c>
      <c r="DM36" s="619"/>
      <c r="DN36" s="619"/>
      <c r="DO36" s="619"/>
      <c r="DP36" s="619"/>
      <c r="DQ36" s="619"/>
      <c r="DR36" s="619"/>
      <c r="DS36" s="619"/>
      <c r="DT36" s="619"/>
      <c r="DU36" s="619"/>
      <c r="DV36" s="620"/>
      <c r="DW36" s="641">
        <v>13.8</v>
      </c>
      <c r="DX36" s="642"/>
      <c r="DY36" s="642"/>
      <c r="DZ36" s="642"/>
      <c r="EA36" s="642"/>
      <c r="EB36" s="642"/>
      <c r="EC36" s="643"/>
    </row>
    <row r="37" spans="2:133" ht="11.25" customHeight="1">
      <c r="AQ37" s="644" t="s">
        <v>311</v>
      </c>
      <c r="AR37" s="645"/>
      <c r="AS37" s="645"/>
      <c r="AT37" s="645"/>
      <c r="AU37" s="645"/>
      <c r="AV37" s="645"/>
      <c r="AW37" s="645"/>
      <c r="AX37" s="645"/>
      <c r="AY37" s="646"/>
      <c r="AZ37" s="618">
        <v>76810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911</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247845</v>
      </c>
      <c r="CS37" s="637"/>
      <c r="CT37" s="637"/>
      <c r="CU37" s="637"/>
      <c r="CV37" s="637"/>
      <c r="CW37" s="637"/>
      <c r="CX37" s="637"/>
      <c r="CY37" s="638"/>
      <c r="CZ37" s="621">
        <v>7.6</v>
      </c>
      <c r="DA37" s="639"/>
      <c r="DB37" s="639"/>
      <c r="DC37" s="640"/>
      <c r="DD37" s="624">
        <v>247845</v>
      </c>
      <c r="DE37" s="637"/>
      <c r="DF37" s="637"/>
      <c r="DG37" s="637"/>
      <c r="DH37" s="637"/>
      <c r="DI37" s="637"/>
      <c r="DJ37" s="637"/>
      <c r="DK37" s="638"/>
      <c r="DL37" s="624">
        <v>225217</v>
      </c>
      <c r="DM37" s="637"/>
      <c r="DN37" s="637"/>
      <c r="DO37" s="637"/>
      <c r="DP37" s="637"/>
      <c r="DQ37" s="637"/>
      <c r="DR37" s="637"/>
      <c r="DS37" s="637"/>
      <c r="DT37" s="637"/>
      <c r="DU37" s="637"/>
      <c r="DV37" s="638"/>
      <c r="DW37" s="641">
        <v>10</v>
      </c>
      <c r="DX37" s="642"/>
      <c r="DY37" s="642"/>
      <c r="DZ37" s="642"/>
      <c r="EA37" s="642"/>
      <c r="EB37" s="642"/>
      <c r="EC37" s="643"/>
    </row>
    <row r="38" spans="2:133" ht="11.25" customHeight="1">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1612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339221</v>
      </c>
      <c r="CS38" s="619"/>
      <c r="CT38" s="619"/>
      <c r="CU38" s="619"/>
      <c r="CV38" s="619"/>
      <c r="CW38" s="619"/>
      <c r="CX38" s="619"/>
      <c r="CY38" s="620"/>
      <c r="CZ38" s="621">
        <v>10.3</v>
      </c>
      <c r="DA38" s="639"/>
      <c r="DB38" s="639"/>
      <c r="DC38" s="640"/>
      <c r="DD38" s="624">
        <v>290135</v>
      </c>
      <c r="DE38" s="619"/>
      <c r="DF38" s="619"/>
      <c r="DG38" s="619"/>
      <c r="DH38" s="619"/>
      <c r="DI38" s="619"/>
      <c r="DJ38" s="619"/>
      <c r="DK38" s="620"/>
      <c r="DL38" s="624">
        <v>253389</v>
      </c>
      <c r="DM38" s="619"/>
      <c r="DN38" s="619"/>
      <c r="DO38" s="619"/>
      <c r="DP38" s="619"/>
      <c r="DQ38" s="619"/>
      <c r="DR38" s="619"/>
      <c r="DS38" s="619"/>
      <c r="DT38" s="619"/>
      <c r="DU38" s="619"/>
      <c r="DV38" s="620"/>
      <c r="DW38" s="641">
        <v>11.2</v>
      </c>
      <c r="DX38" s="642"/>
      <c r="DY38" s="642"/>
      <c r="DZ38" s="642"/>
      <c r="EA38" s="642"/>
      <c r="EB38" s="642"/>
      <c r="EC38" s="643"/>
    </row>
    <row r="39" spans="2:133" ht="11.25" customHeight="1">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254817</v>
      </c>
      <c r="CS39" s="637"/>
      <c r="CT39" s="637"/>
      <c r="CU39" s="637"/>
      <c r="CV39" s="637"/>
      <c r="CW39" s="637"/>
      <c r="CX39" s="637"/>
      <c r="CY39" s="638"/>
      <c r="CZ39" s="621">
        <v>7.8</v>
      </c>
      <c r="DA39" s="639"/>
      <c r="DB39" s="639"/>
      <c r="DC39" s="640"/>
      <c r="DD39" s="624">
        <v>249986</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85304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151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50551</v>
      </c>
      <c r="CS40" s="619"/>
      <c r="CT40" s="619"/>
      <c r="CU40" s="619"/>
      <c r="CV40" s="619"/>
      <c r="CW40" s="619"/>
      <c r="CX40" s="619"/>
      <c r="CY40" s="620"/>
      <c r="CZ40" s="621">
        <v>1.5</v>
      </c>
      <c r="DA40" s="639"/>
      <c r="DB40" s="639"/>
      <c r="DC40" s="640"/>
      <c r="DD40" s="624">
        <v>30551</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177107</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354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419964</v>
      </c>
      <c r="CS42" s="619"/>
      <c r="CT42" s="619"/>
      <c r="CU42" s="619"/>
      <c r="CV42" s="619"/>
      <c r="CW42" s="619"/>
      <c r="CX42" s="619"/>
      <c r="CY42" s="620"/>
      <c r="CZ42" s="621">
        <v>12.8</v>
      </c>
      <c r="DA42" s="622"/>
      <c r="DB42" s="622"/>
      <c r="DC42" s="623"/>
      <c r="DD42" s="624">
        <v>167356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8810</v>
      </c>
      <c r="CS43" s="637"/>
      <c r="CT43" s="637"/>
      <c r="CU43" s="637"/>
      <c r="CV43" s="637"/>
      <c r="CW43" s="637"/>
      <c r="CX43" s="637"/>
      <c r="CY43" s="638"/>
      <c r="CZ43" s="621">
        <v>0.3</v>
      </c>
      <c r="DA43" s="639"/>
      <c r="DB43" s="639"/>
      <c r="DC43" s="640"/>
      <c r="DD43" s="624">
        <v>8810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399078</v>
      </c>
      <c r="CS44" s="619"/>
      <c r="CT44" s="619"/>
      <c r="CU44" s="619"/>
      <c r="CV44" s="619"/>
      <c r="CW44" s="619"/>
      <c r="CX44" s="619"/>
      <c r="CY44" s="620"/>
      <c r="CZ44" s="621">
        <v>12.2</v>
      </c>
      <c r="DA44" s="622"/>
      <c r="DB44" s="622"/>
      <c r="DC44" s="623"/>
      <c r="DD44" s="624">
        <v>161867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147943</v>
      </c>
      <c r="CS45" s="637"/>
      <c r="CT45" s="637"/>
      <c r="CU45" s="637"/>
      <c r="CV45" s="637"/>
      <c r="CW45" s="637"/>
      <c r="CX45" s="637"/>
      <c r="CY45" s="638"/>
      <c r="CZ45" s="621">
        <v>4.5</v>
      </c>
      <c r="DA45" s="639"/>
      <c r="DB45" s="639"/>
      <c r="DC45" s="640"/>
      <c r="DD45" s="624">
        <v>14427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251135</v>
      </c>
      <c r="CS46" s="619"/>
      <c r="CT46" s="619"/>
      <c r="CU46" s="619"/>
      <c r="CV46" s="619"/>
      <c r="CW46" s="619"/>
      <c r="CX46" s="619"/>
      <c r="CY46" s="620"/>
      <c r="CZ46" s="621">
        <v>7.7</v>
      </c>
      <c r="DA46" s="622"/>
      <c r="DB46" s="622"/>
      <c r="DC46" s="623"/>
      <c r="DD46" s="624">
        <v>147440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20886</v>
      </c>
      <c r="CS47" s="637"/>
      <c r="CT47" s="637"/>
      <c r="CU47" s="637"/>
      <c r="CV47" s="637"/>
      <c r="CW47" s="637"/>
      <c r="CX47" s="637"/>
      <c r="CY47" s="638"/>
      <c r="CZ47" s="621">
        <v>0.6</v>
      </c>
      <c r="DA47" s="639"/>
      <c r="DB47" s="639"/>
      <c r="DC47" s="640"/>
      <c r="DD47" s="624">
        <v>5489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3282373</v>
      </c>
      <c r="CS49" s="603"/>
      <c r="CT49" s="603"/>
      <c r="CU49" s="603"/>
      <c r="CV49" s="603"/>
      <c r="CW49" s="603"/>
      <c r="CX49" s="603"/>
      <c r="CY49" s="604"/>
      <c r="CZ49" s="605">
        <v>100</v>
      </c>
      <c r="DA49" s="606"/>
      <c r="DB49" s="606"/>
      <c r="DC49" s="607"/>
      <c r="DD49" s="608">
        <v>2571561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3496</v>
      </c>
      <c r="R7" s="1131"/>
      <c r="S7" s="1131"/>
      <c r="T7" s="1131"/>
      <c r="U7" s="1131"/>
      <c r="V7" s="1131">
        <v>3282</v>
      </c>
      <c r="W7" s="1131"/>
      <c r="X7" s="1131"/>
      <c r="Y7" s="1131"/>
      <c r="Z7" s="1131"/>
      <c r="AA7" s="1131">
        <v>214</v>
      </c>
      <c r="AB7" s="1131"/>
      <c r="AC7" s="1131"/>
      <c r="AD7" s="1131"/>
      <c r="AE7" s="1132"/>
      <c r="AF7" s="1133">
        <v>182</v>
      </c>
      <c r="AG7" s="1134"/>
      <c r="AH7" s="1134"/>
      <c r="AI7" s="1134"/>
      <c r="AJ7" s="1135"/>
      <c r="AK7" s="1117">
        <v>164</v>
      </c>
      <c r="AL7" s="1118"/>
      <c r="AM7" s="1118"/>
      <c r="AN7" s="1118"/>
      <c r="AO7" s="1118"/>
      <c r="AP7" s="1118">
        <v>2576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-2</v>
      </c>
      <c r="CI7" s="1115"/>
      <c r="CJ7" s="1115"/>
      <c r="CK7" s="1115"/>
      <c r="CL7" s="1116"/>
      <c r="CM7" s="1114">
        <v>79</v>
      </c>
      <c r="CN7" s="1115"/>
      <c r="CO7" s="1115"/>
      <c r="CP7" s="1115"/>
      <c r="CQ7" s="1116"/>
      <c r="CR7" s="1114">
        <v>60</v>
      </c>
      <c r="CS7" s="1115"/>
      <c r="CT7" s="1115"/>
      <c r="CU7" s="1115"/>
      <c r="CV7" s="1116"/>
      <c r="CW7" s="1114">
        <v>11</v>
      </c>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3496</v>
      </c>
      <c r="R23" s="1095"/>
      <c r="S23" s="1095"/>
      <c r="T23" s="1095"/>
      <c r="U23" s="1095"/>
      <c r="V23" s="1095">
        <v>3282</v>
      </c>
      <c r="W23" s="1095"/>
      <c r="X23" s="1095"/>
      <c r="Y23" s="1095"/>
      <c r="Z23" s="1095"/>
      <c r="AA23" s="1095">
        <v>214</v>
      </c>
      <c r="AB23" s="1095"/>
      <c r="AC23" s="1095"/>
      <c r="AD23" s="1095"/>
      <c r="AE23" s="1096"/>
      <c r="AF23" s="1097">
        <v>182</v>
      </c>
      <c r="AG23" s="1095"/>
      <c r="AH23" s="1095"/>
      <c r="AI23" s="1095"/>
      <c r="AJ23" s="1098"/>
      <c r="AK23" s="1099"/>
      <c r="AL23" s="1100"/>
      <c r="AM23" s="1100"/>
      <c r="AN23" s="1100"/>
      <c r="AO23" s="1100"/>
      <c r="AP23" s="1095">
        <v>2576</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1063</v>
      </c>
      <c r="R28" s="1080"/>
      <c r="S28" s="1080"/>
      <c r="T28" s="1080"/>
      <c r="U28" s="1080"/>
      <c r="V28" s="1080">
        <v>988</v>
      </c>
      <c r="W28" s="1080"/>
      <c r="X28" s="1080"/>
      <c r="Y28" s="1080"/>
      <c r="Z28" s="1080"/>
      <c r="AA28" s="1080">
        <v>74</v>
      </c>
      <c r="AB28" s="1080"/>
      <c r="AC28" s="1080"/>
      <c r="AD28" s="1080"/>
      <c r="AE28" s="1081"/>
      <c r="AF28" s="1082">
        <v>74</v>
      </c>
      <c r="AG28" s="1080"/>
      <c r="AH28" s="1080"/>
      <c r="AI28" s="1080"/>
      <c r="AJ28" s="1083"/>
      <c r="AK28" s="1084">
        <v>66</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601</v>
      </c>
      <c r="R29" s="1070"/>
      <c r="S29" s="1070"/>
      <c r="T29" s="1070"/>
      <c r="U29" s="1070"/>
      <c r="V29" s="1070">
        <v>540</v>
      </c>
      <c r="W29" s="1070"/>
      <c r="X29" s="1070"/>
      <c r="Y29" s="1070"/>
      <c r="Z29" s="1070"/>
      <c r="AA29" s="1070">
        <v>61</v>
      </c>
      <c r="AB29" s="1070"/>
      <c r="AC29" s="1070"/>
      <c r="AD29" s="1070"/>
      <c r="AE29" s="1071"/>
      <c r="AF29" s="1045">
        <v>61</v>
      </c>
      <c r="AG29" s="1046"/>
      <c r="AH29" s="1046"/>
      <c r="AI29" s="1046"/>
      <c r="AJ29" s="1047"/>
      <c r="AK29" s="1006">
        <v>80</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66</v>
      </c>
      <c r="R30" s="1070"/>
      <c r="S30" s="1070"/>
      <c r="T30" s="1070"/>
      <c r="U30" s="1070"/>
      <c r="V30" s="1070">
        <v>65</v>
      </c>
      <c r="W30" s="1070"/>
      <c r="X30" s="1070"/>
      <c r="Y30" s="1070"/>
      <c r="Z30" s="1070"/>
      <c r="AA30" s="1070">
        <v>1</v>
      </c>
      <c r="AB30" s="1070"/>
      <c r="AC30" s="1070"/>
      <c r="AD30" s="1070"/>
      <c r="AE30" s="1071"/>
      <c r="AF30" s="1045">
        <v>1</v>
      </c>
      <c r="AG30" s="1046"/>
      <c r="AH30" s="1046"/>
      <c r="AI30" s="1046"/>
      <c r="AJ30" s="1047"/>
      <c r="AK30" s="1006">
        <v>21</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68</v>
      </c>
      <c r="R31" s="1070"/>
      <c r="S31" s="1070"/>
      <c r="T31" s="1070"/>
      <c r="U31" s="1070"/>
      <c r="V31" s="1070">
        <v>35</v>
      </c>
      <c r="W31" s="1070"/>
      <c r="X31" s="1070"/>
      <c r="Y31" s="1070"/>
      <c r="Z31" s="1070"/>
      <c r="AA31" s="1070">
        <v>33</v>
      </c>
      <c r="AB31" s="1070"/>
      <c r="AC31" s="1070"/>
      <c r="AD31" s="1070"/>
      <c r="AE31" s="1071"/>
      <c r="AF31" s="1045">
        <v>33</v>
      </c>
      <c r="AG31" s="1046"/>
      <c r="AH31" s="1046"/>
      <c r="AI31" s="1046"/>
      <c r="AJ31" s="1047"/>
      <c r="AK31" s="1006"/>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186</v>
      </c>
      <c r="R32" s="1070"/>
      <c r="S32" s="1070"/>
      <c r="T32" s="1070"/>
      <c r="U32" s="1070"/>
      <c r="V32" s="1070">
        <v>198</v>
      </c>
      <c r="W32" s="1070"/>
      <c r="X32" s="1070"/>
      <c r="Y32" s="1070"/>
      <c r="Z32" s="1070"/>
      <c r="AA32" s="1070">
        <v>-12</v>
      </c>
      <c r="AB32" s="1070"/>
      <c r="AC32" s="1070"/>
      <c r="AD32" s="1070"/>
      <c r="AE32" s="1071"/>
      <c r="AF32" s="1045">
        <v>229</v>
      </c>
      <c r="AG32" s="1046"/>
      <c r="AH32" s="1046"/>
      <c r="AI32" s="1046"/>
      <c r="AJ32" s="1047"/>
      <c r="AK32" s="1006">
        <v>91</v>
      </c>
      <c r="AL32" s="997"/>
      <c r="AM32" s="997"/>
      <c r="AN32" s="997"/>
      <c r="AO32" s="997"/>
      <c r="AP32" s="997">
        <v>715</v>
      </c>
      <c r="AQ32" s="997"/>
      <c r="AR32" s="997"/>
      <c r="AS32" s="997"/>
      <c r="AT32" s="997"/>
      <c r="AU32" s="997">
        <v>425</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10</v>
      </c>
      <c r="R33" s="1070"/>
      <c r="S33" s="1070"/>
      <c r="T33" s="1070"/>
      <c r="U33" s="1070"/>
      <c r="V33" s="1070">
        <v>8</v>
      </c>
      <c r="W33" s="1070"/>
      <c r="X33" s="1070"/>
      <c r="Y33" s="1070"/>
      <c r="Z33" s="1070"/>
      <c r="AA33" s="1070">
        <v>2</v>
      </c>
      <c r="AB33" s="1070"/>
      <c r="AC33" s="1070"/>
      <c r="AD33" s="1070"/>
      <c r="AE33" s="1071"/>
      <c r="AF33" s="1045">
        <v>2</v>
      </c>
      <c r="AG33" s="1046"/>
      <c r="AH33" s="1046"/>
      <c r="AI33" s="1046"/>
      <c r="AJ33" s="1047"/>
      <c r="AK33" s="1006">
        <v>8</v>
      </c>
      <c r="AL33" s="997"/>
      <c r="AM33" s="997"/>
      <c r="AN33" s="997"/>
      <c r="AO33" s="997"/>
      <c r="AP33" s="997">
        <v>62</v>
      </c>
      <c r="AQ33" s="997"/>
      <c r="AR33" s="997"/>
      <c r="AS33" s="997"/>
      <c r="AT33" s="997"/>
      <c r="AU33" s="997">
        <v>62</v>
      </c>
      <c r="AV33" s="997"/>
      <c r="AW33" s="997"/>
      <c r="AX33" s="997"/>
      <c r="AY33" s="997"/>
      <c r="AZ33" s="1068"/>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223</v>
      </c>
      <c r="R34" s="1070"/>
      <c r="S34" s="1070"/>
      <c r="T34" s="1070"/>
      <c r="U34" s="1070"/>
      <c r="V34" s="1070">
        <v>210</v>
      </c>
      <c r="W34" s="1070"/>
      <c r="X34" s="1070"/>
      <c r="Y34" s="1070"/>
      <c r="Z34" s="1070"/>
      <c r="AA34" s="1070">
        <v>13</v>
      </c>
      <c r="AB34" s="1070"/>
      <c r="AC34" s="1070"/>
      <c r="AD34" s="1070"/>
      <c r="AE34" s="1071"/>
      <c r="AF34" s="1045">
        <v>13</v>
      </c>
      <c r="AG34" s="1046"/>
      <c r="AH34" s="1046"/>
      <c r="AI34" s="1046"/>
      <c r="AJ34" s="1047"/>
      <c r="AK34" s="1006">
        <v>69</v>
      </c>
      <c r="AL34" s="997"/>
      <c r="AM34" s="997"/>
      <c r="AN34" s="997"/>
      <c r="AO34" s="997"/>
      <c r="AP34" s="997">
        <v>1067</v>
      </c>
      <c r="AQ34" s="997"/>
      <c r="AR34" s="997"/>
      <c r="AS34" s="997"/>
      <c r="AT34" s="997"/>
      <c r="AU34" s="997">
        <v>1067</v>
      </c>
      <c r="AV34" s="997"/>
      <c r="AW34" s="997"/>
      <c r="AX34" s="997"/>
      <c r="AY34" s="997"/>
      <c r="AZ34" s="1068"/>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384</v>
      </c>
      <c r="C35" s="1064"/>
      <c r="D35" s="1064"/>
      <c r="E35" s="1064"/>
      <c r="F35" s="1064"/>
      <c r="G35" s="1064"/>
      <c r="H35" s="1064"/>
      <c r="I35" s="1064"/>
      <c r="J35" s="1064"/>
      <c r="K35" s="1064"/>
      <c r="L35" s="1064"/>
      <c r="M35" s="1064"/>
      <c r="N35" s="1064"/>
      <c r="O35" s="1064"/>
      <c r="P35" s="1065"/>
      <c r="Q35" s="1069">
        <v>2</v>
      </c>
      <c r="R35" s="1070"/>
      <c r="S35" s="1070"/>
      <c r="T35" s="1070"/>
      <c r="U35" s="1070"/>
      <c r="V35" s="1070">
        <v>2</v>
      </c>
      <c r="W35" s="1070"/>
      <c r="X35" s="1070"/>
      <c r="Y35" s="1070"/>
      <c r="Z35" s="1070"/>
      <c r="AA35" s="1070"/>
      <c r="AB35" s="1070"/>
      <c r="AC35" s="1070"/>
      <c r="AD35" s="1070"/>
      <c r="AE35" s="1071"/>
      <c r="AF35" s="1045">
        <v>139</v>
      </c>
      <c r="AG35" s="1046"/>
      <c r="AH35" s="1046"/>
      <c r="AI35" s="1046"/>
      <c r="AJ35" s="1047"/>
      <c r="AK35" s="1006">
        <v>1</v>
      </c>
      <c r="AL35" s="997"/>
      <c r="AM35" s="997"/>
      <c r="AN35" s="997"/>
      <c r="AO35" s="997"/>
      <c r="AP35" s="997"/>
      <c r="AQ35" s="997"/>
      <c r="AR35" s="997"/>
      <c r="AS35" s="997"/>
      <c r="AT35" s="997"/>
      <c r="AU35" s="997"/>
      <c r="AV35" s="997"/>
      <c r="AW35" s="997"/>
      <c r="AX35" s="997"/>
      <c r="AY35" s="997"/>
      <c r="AZ35" s="1068"/>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552</v>
      </c>
      <c r="AG63" s="985"/>
      <c r="AH63" s="985"/>
      <c r="AI63" s="985"/>
      <c r="AJ63" s="1056"/>
      <c r="AK63" s="1057"/>
      <c r="AL63" s="989"/>
      <c r="AM63" s="989"/>
      <c r="AN63" s="989"/>
      <c r="AO63" s="989"/>
      <c r="AP63" s="985">
        <v>1844</v>
      </c>
      <c r="AQ63" s="985"/>
      <c r="AR63" s="985"/>
      <c r="AS63" s="985"/>
      <c r="AT63" s="985"/>
      <c r="AU63" s="985">
        <v>1554</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389</v>
      </c>
      <c r="R66" s="1028"/>
      <c r="S66" s="1028"/>
      <c r="T66" s="1028"/>
      <c r="U66" s="1029"/>
      <c r="V66" s="1027" t="s">
        <v>390</v>
      </c>
      <c r="W66" s="1028"/>
      <c r="X66" s="1028"/>
      <c r="Y66" s="1028"/>
      <c r="Z66" s="1029"/>
      <c r="AA66" s="1027" t="s">
        <v>391</v>
      </c>
      <c r="AB66" s="1028"/>
      <c r="AC66" s="1028"/>
      <c r="AD66" s="1028"/>
      <c r="AE66" s="1029"/>
      <c r="AF66" s="1033" t="s">
        <v>392</v>
      </c>
      <c r="AG66" s="1034"/>
      <c r="AH66" s="1034"/>
      <c r="AI66" s="1034"/>
      <c r="AJ66" s="1035"/>
      <c r="AK66" s="1027" t="s">
        <v>393</v>
      </c>
      <c r="AL66" s="1022"/>
      <c r="AM66" s="1022"/>
      <c r="AN66" s="1022"/>
      <c r="AO66" s="1023"/>
      <c r="AP66" s="1027" t="s">
        <v>394</v>
      </c>
      <c r="AQ66" s="1028"/>
      <c r="AR66" s="1028"/>
      <c r="AS66" s="1028"/>
      <c r="AT66" s="1029"/>
      <c r="AU66" s="1027" t="s">
        <v>395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545</v>
      </c>
      <c r="C68" s="1012"/>
      <c r="D68" s="1012"/>
      <c r="E68" s="1012"/>
      <c r="F68" s="1012"/>
      <c r="G68" s="1012"/>
      <c r="H68" s="1012"/>
      <c r="I68" s="1012"/>
      <c r="J68" s="1012"/>
      <c r="K68" s="1012"/>
      <c r="L68" s="1012"/>
      <c r="M68" s="1012"/>
      <c r="N68" s="1012"/>
      <c r="O68" s="1012"/>
      <c r="P68" s="1013"/>
      <c r="Q68" s="1014">
        <v>1049</v>
      </c>
      <c r="R68" s="1008"/>
      <c r="S68" s="1008"/>
      <c r="T68" s="1008"/>
      <c r="U68" s="1008"/>
      <c r="V68" s="1008">
        <v>983</v>
      </c>
      <c r="W68" s="1008"/>
      <c r="X68" s="1008"/>
      <c r="Y68" s="1008"/>
      <c r="Z68" s="1008"/>
      <c r="AA68" s="1008">
        <v>66</v>
      </c>
      <c r="AB68" s="1008"/>
      <c r="AC68" s="1008"/>
      <c r="AD68" s="1008"/>
      <c r="AE68" s="1008"/>
      <c r="AF68" s="1008">
        <v>66</v>
      </c>
      <c r="AG68" s="1008"/>
      <c r="AH68" s="1008"/>
      <c r="AI68" s="1008"/>
      <c r="AJ68" s="1008"/>
      <c r="AK68" s="1008"/>
      <c r="AL68" s="1008"/>
      <c r="AM68" s="1008"/>
      <c r="AN68" s="1008"/>
      <c r="AO68" s="1008"/>
      <c r="AP68" s="1008">
        <v>634</v>
      </c>
      <c r="AQ68" s="1008"/>
      <c r="AR68" s="1008"/>
      <c r="AS68" s="1008"/>
      <c r="AT68" s="1008"/>
      <c r="AU68" s="1008">
        <v>93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546</v>
      </c>
      <c r="C69" s="1001"/>
      <c r="D69" s="1001"/>
      <c r="E69" s="1001"/>
      <c r="F69" s="1001"/>
      <c r="G69" s="1001"/>
      <c r="H69" s="1001"/>
      <c r="I69" s="1001"/>
      <c r="J69" s="1001"/>
      <c r="K69" s="1001"/>
      <c r="L69" s="1001"/>
      <c r="M69" s="1001"/>
      <c r="N69" s="1001"/>
      <c r="O69" s="1001"/>
      <c r="P69" s="1002"/>
      <c r="Q69" s="1003">
        <v>1986</v>
      </c>
      <c r="R69" s="997"/>
      <c r="S69" s="997"/>
      <c r="T69" s="997"/>
      <c r="U69" s="997"/>
      <c r="V69" s="997">
        <v>1946</v>
      </c>
      <c r="W69" s="997"/>
      <c r="X69" s="997"/>
      <c r="Y69" s="997"/>
      <c r="Z69" s="997"/>
      <c r="AA69" s="997">
        <v>39</v>
      </c>
      <c r="AB69" s="997"/>
      <c r="AC69" s="997"/>
      <c r="AD69" s="997"/>
      <c r="AE69" s="997"/>
      <c r="AF69" s="997">
        <v>38</v>
      </c>
      <c r="AG69" s="997"/>
      <c r="AH69" s="997"/>
      <c r="AI69" s="997"/>
      <c r="AJ69" s="997"/>
      <c r="AK69" s="997"/>
      <c r="AL69" s="997"/>
      <c r="AM69" s="997"/>
      <c r="AN69" s="997"/>
      <c r="AO69" s="997"/>
      <c r="AP69" s="997">
        <v>185</v>
      </c>
      <c r="AQ69" s="997"/>
      <c r="AR69" s="997"/>
      <c r="AS69" s="997"/>
      <c r="AT69" s="997"/>
      <c r="AU69" s="997">
        <v>11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547</v>
      </c>
      <c r="C70" s="1001"/>
      <c r="D70" s="1001"/>
      <c r="E70" s="1001"/>
      <c r="F70" s="1001"/>
      <c r="G70" s="1001"/>
      <c r="H70" s="1001"/>
      <c r="I70" s="1001"/>
      <c r="J70" s="1001"/>
      <c r="K70" s="1001"/>
      <c r="L70" s="1001"/>
      <c r="M70" s="1001"/>
      <c r="N70" s="1001"/>
      <c r="O70" s="1001"/>
      <c r="P70" s="1002"/>
      <c r="Q70" s="1003">
        <v>729</v>
      </c>
      <c r="R70" s="997"/>
      <c r="S70" s="997"/>
      <c r="T70" s="997"/>
      <c r="U70" s="997"/>
      <c r="V70" s="997">
        <v>688</v>
      </c>
      <c r="W70" s="997"/>
      <c r="X70" s="997"/>
      <c r="Y70" s="997"/>
      <c r="Z70" s="997"/>
      <c r="AA70" s="997">
        <v>41</v>
      </c>
      <c r="AB70" s="997"/>
      <c r="AC70" s="997"/>
      <c r="AD70" s="997"/>
      <c r="AE70" s="997"/>
      <c r="AF70" s="997">
        <v>41</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c r="D71" s="1001"/>
      <c r="E71" s="1001"/>
      <c r="F71" s="1001"/>
      <c r="G71" s="1001"/>
      <c r="H71" s="1001"/>
      <c r="I71" s="1001"/>
      <c r="J71" s="1001"/>
      <c r="K71" s="1001"/>
      <c r="L71" s="1001"/>
      <c r="M71" s="1001"/>
      <c r="N71" s="1001"/>
      <c r="O71" s="1001"/>
      <c r="P71" s="1002"/>
      <c r="Q71" s="1003">
        <v>250943</v>
      </c>
      <c r="R71" s="997"/>
      <c r="S71" s="997"/>
      <c r="T71" s="997"/>
      <c r="U71" s="997"/>
      <c r="V71" s="997">
        <v>239378</v>
      </c>
      <c r="W71" s="997"/>
      <c r="X71" s="997"/>
      <c r="Y71" s="997"/>
      <c r="Z71" s="997"/>
      <c r="AA71" s="997">
        <v>11565</v>
      </c>
      <c r="AB71" s="997"/>
      <c r="AC71" s="997"/>
      <c r="AD71" s="997"/>
      <c r="AE71" s="997"/>
      <c r="AF71" s="997">
        <v>11565</v>
      </c>
      <c r="AG71" s="997"/>
      <c r="AH71" s="997"/>
      <c r="AI71" s="997"/>
      <c r="AJ71" s="997"/>
      <c r="AK71" s="997">
        <v>726</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549</v>
      </c>
      <c r="C72" s="1001"/>
      <c r="D72" s="1001"/>
      <c r="E72" s="1001"/>
      <c r="F72" s="1001"/>
      <c r="G72" s="1001"/>
      <c r="H72" s="1001"/>
      <c r="I72" s="1001"/>
      <c r="J72" s="1001"/>
      <c r="K72" s="1001"/>
      <c r="L72" s="1001"/>
      <c r="M72" s="1001"/>
      <c r="N72" s="1001"/>
      <c r="O72" s="1001"/>
      <c r="P72" s="1002"/>
      <c r="Q72" s="1003">
        <v>10258</v>
      </c>
      <c r="R72" s="997"/>
      <c r="S72" s="997"/>
      <c r="T72" s="997"/>
      <c r="U72" s="997"/>
      <c r="V72" s="997">
        <v>8973</v>
      </c>
      <c r="W72" s="997"/>
      <c r="X72" s="997"/>
      <c r="Y72" s="997"/>
      <c r="Z72" s="997"/>
      <c r="AA72" s="997">
        <v>1285</v>
      </c>
      <c r="AB72" s="997"/>
      <c r="AC72" s="997"/>
      <c r="AD72" s="997"/>
      <c r="AE72" s="997"/>
      <c r="AF72" s="997"/>
      <c r="AG72" s="997"/>
      <c r="AH72" s="997"/>
      <c r="AI72" s="997"/>
      <c r="AJ72" s="997"/>
      <c r="AK72" s="997">
        <v>16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550</v>
      </c>
      <c r="C73" s="1001"/>
      <c r="D73" s="1001"/>
      <c r="E73" s="1001"/>
      <c r="F73" s="1001"/>
      <c r="G73" s="1001"/>
      <c r="H73" s="1001"/>
      <c r="I73" s="1001"/>
      <c r="J73" s="1001"/>
      <c r="K73" s="1001"/>
      <c r="L73" s="1001"/>
      <c r="M73" s="1001"/>
      <c r="N73" s="1001"/>
      <c r="O73" s="1001"/>
      <c r="P73" s="1002"/>
      <c r="Q73" s="1003">
        <v>1171</v>
      </c>
      <c r="R73" s="997"/>
      <c r="S73" s="997"/>
      <c r="T73" s="997"/>
      <c r="U73" s="997"/>
      <c r="V73" s="997">
        <v>1170</v>
      </c>
      <c r="W73" s="997"/>
      <c r="X73" s="997"/>
      <c r="Y73" s="997"/>
      <c r="Z73" s="997"/>
      <c r="AA73" s="997">
        <v>1</v>
      </c>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551</v>
      </c>
      <c r="C74" s="1001"/>
      <c r="D74" s="1001"/>
      <c r="E74" s="1001"/>
      <c r="F74" s="1001"/>
      <c r="G74" s="1001"/>
      <c r="H74" s="1001"/>
      <c r="I74" s="1001"/>
      <c r="J74" s="1001"/>
      <c r="K74" s="1001"/>
      <c r="L74" s="1001"/>
      <c r="M74" s="1001"/>
      <c r="N74" s="1001"/>
      <c r="O74" s="1001"/>
      <c r="P74" s="1002"/>
      <c r="Q74" s="1003">
        <v>1</v>
      </c>
      <c r="R74" s="997"/>
      <c r="S74" s="997"/>
      <c r="T74" s="997"/>
      <c r="U74" s="997"/>
      <c r="V74" s="997"/>
      <c r="W74" s="997"/>
      <c r="X74" s="997"/>
      <c r="Y74" s="997"/>
      <c r="Z74" s="997"/>
      <c r="AA74" s="997">
        <v>1</v>
      </c>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552</v>
      </c>
      <c r="C75" s="1001"/>
      <c r="D75" s="1001"/>
      <c r="E75" s="1001"/>
      <c r="F75" s="1001"/>
      <c r="G75" s="1001"/>
      <c r="H75" s="1001"/>
      <c r="I75" s="1001"/>
      <c r="J75" s="1001"/>
      <c r="K75" s="1001"/>
      <c r="L75" s="1001"/>
      <c r="M75" s="1001"/>
      <c r="N75" s="1001"/>
      <c r="O75" s="1001"/>
      <c r="P75" s="1002"/>
      <c r="Q75" s="1004">
        <v>47</v>
      </c>
      <c r="R75" s="1005"/>
      <c r="S75" s="1005"/>
      <c r="T75" s="1005"/>
      <c r="U75" s="1006"/>
      <c r="V75" s="1007">
        <v>34</v>
      </c>
      <c r="W75" s="1005"/>
      <c r="X75" s="1005"/>
      <c r="Y75" s="1005"/>
      <c r="Z75" s="1006"/>
      <c r="AA75" s="1007">
        <v>13</v>
      </c>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553</v>
      </c>
      <c r="C76" s="1001"/>
      <c r="D76" s="1001"/>
      <c r="E76" s="1001"/>
      <c r="F76" s="1001"/>
      <c r="G76" s="1001"/>
      <c r="H76" s="1001"/>
      <c r="I76" s="1001"/>
      <c r="J76" s="1001"/>
      <c r="K76" s="1001"/>
      <c r="L76" s="1001"/>
      <c r="M76" s="1001"/>
      <c r="N76" s="1001"/>
      <c r="O76" s="1001"/>
      <c r="P76" s="1002"/>
      <c r="Q76" s="1004">
        <v>28</v>
      </c>
      <c r="R76" s="1005"/>
      <c r="S76" s="1005"/>
      <c r="T76" s="1005"/>
      <c r="U76" s="1006"/>
      <c r="V76" s="1007">
        <v>22</v>
      </c>
      <c r="W76" s="1005"/>
      <c r="X76" s="1005"/>
      <c r="Y76" s="1005"/>
      <c r="Z76" s="1006"/>
      <c r="AA76" s="1007">
        <v>6</v>
      </c>
      <c r="AB76" s="1005"/>
      <c r="AC76" s="1005"/>
      <c r="AD76" s="1005"/>
      <c r="AE76" s="1006"/>
      <c r="AF76" s="1007"/>
      <c r="AG76" s="1005"/>
      <c r="AH76" s="1005"/>
      <c r="AI76" s="1005"/>
      <c r="AJ76" s="1006"/>
      <c r="AK76" s="1007">
        <v>12</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11710</v>
      </c>
      <c r="AG88" s="985"/>
      <c r="AH88" s="985"/>
      <c r="AI88" s="985"/>
      <c r="AJ88" s="985"/>
      <c r="AK88" s="989"/>
      <c r="AL88" s="989"/>
      <c r="AM88" s="989"/>
      <c r="AN88" s="989"/>
      <c r="AO88" s="989"/>
      <c r="AP88" s="985">
        <v>819</v>
      </c>
      <c r="AQ88" s="985"/>
      <c r="AR88" s="985"/>
      <c r="AS88" s="985"/>
      <c r="AT88" s="985"/>
      <c r="AU88" s="985">
        <v>104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60</v>
      </c>
      <c r="CS102" s="977"/>
      <c r="CT102" s="977"/>
      <c r="CU102" s="977"/>
      <c r="CV102" s="978"/>
      <c r="CW102" s="976">
        <v>11</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283</v>
      </c>
      <c r="AG109" s="918"/>
      <c r="AH109" s="918"/>
      <c r="AI109" s="918"/>
      <c r="AJ109" s="919"/>
      <c r="AK109" s="920" t="s">
        <v>282</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283</v>
      </c>
      <c r="BW109" s="918"/>
      <c r="BX109" s="918"/>
      <c r="BY109" s="918"/>
      <c r="BZ109" s="919"/>
      <c r="CA109" s="920" t="s">
        <v>282</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283</v>
      </c>
      <c r="DM109" s="918"/>
      <c r="DN109" s="918"/>
      <c r="DO109" s="918"/>
      <c r="DP109" s="919"/>
      <c r="DQ109" s="920" t="s">
        <v>282</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349524</v>
      </c>
      <c r="AB110" s="903"/>
      <c r="AC110" s="903"/>
      <c r="AD110" s="903"/>
      <c r="AE110" s="904"/>
      <c r="AF110" s="905">
        <v>314217</v>
      </c>
      <c r="AG110" s="903"/>
      <c r="AH110" s="903"/>
      <c r="AI110" s="903"/>
      <c r="AJ110" s="904"/>
      <c r="AK110" s="905">
        <v>294914</v>
      </c>
      <c r="AL110" s="903"/>
      <c r="AM110" s="903"/>
      <c r="AN110" s="903"/>
      <c r="AO110" s="904"/>
      <c r="AP110" s="906">
        <v>15.1</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2721092</v>
      </c>
      <c r="BR110" s="830"/>
      <c r="BS110" s="830"/>
      <c r="BT110" s="830"/>
      <c r="BU110" s="830"/>
      <c r="BV110" s="830">
        <v>2663354</v>
      </c>
      <c r="BW110" s="830"/>
      <c r="BX110" s="830"/>
      <c r="BY110" s="830"/>
      <c r="BZ110" s="830"/>
      <c r="CA110" s="830">
        <v>2575900</v>
      </c>
      <c r="CB110" s="830"/>
      <c r="CC110" s="830"/>
      <c r="CD110" s="830"/>
      <c r="CE110" s="830"/>
      <c r="CF110" s="891">
        <v>132.30000000000001</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108498</v>
      </c>
      <c r="BR111" s="801"/>
      <c r="BS111" s="801"/>
      <c r="BT111" s="801"/>
      <c r="BU111" s="801"/>
      <c r="BV111" s="801">
        <v>71326</v>
      </c>
      <c r="BW111" s="801"/>
      <c r="BX111" s="801"/>
      <c r="BY111" s="801"/>
      <c r="BZ111" s="801"/>
      <c r="CA111" s="801">
        <v>53773</v>
      </c>
      <c r="CB111" s="801"/>
      <c r="CC111" s="801"/>
      <c r="CD111" s="801"/>
      <c r="CE111" s="801"/>
      <c r="CF111" s="878">
        <v>2.8</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413</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413</v>
      </c>
      <c r="AB112" s="814"/>
      <c r="AC112" s="814"/>
      <c r="AD112" s="814"/>
      <c r="AE112" s="815"/>
      <c r="AF112" s="816" t="s">
        <v>413</v>
      </c>
      <c r="AG112" s="814"/>
      <c r="AH112" s="814"/>
      <c r="AI112" s="814"/>
      <c r="AJ112" s="815"/>
      <c r="AK112" s="816" t="s">
        <v>413</v>
      </c>
      <c r="AL112" s="814"/>
      <c r="AM112" s="814"/>
      <c r="AN112" s="814"/>
      <c r="AO112" s="815"/>
      <c r="AP112" s="784" t="s">
        <v>413</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1568063</v>
      </c>
      <c r="BR112" s="801"/>
      <c r="BS112" s="801"/>
      <c r="BT112" s="801"/>
      <c r="BU112" s="801"/>
      <c r="BV112" s="801">
        <v>1545256</v>
      </c>
      <c r="BW112" s="801"/>
      <c r="BX112" s="801"/>
      <c r="BY112" s="801"/>
      <c r="BZ112" s="801"/>
      <c r="CA112" s="801">
        <v>1551725</v>
      </c>
      <c r="CB112" s="801"/>
      <c r="CC112" s="801"/>
      <c r="CD112" s="801"/>
      <c r="CE112" s="801"/>
      <c r="CF112" s="878">
        <v>79.7</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413</v>
      </c>
      <c r="DH112" s="801"/>
      <c r="DI112" s="801"/>
      <c r="DJ112" s="801"/>
      <c r="DK112" s="801"/>
      <c r="DL112" s="801" t="s">
        <v>413</v>
      </c>
      <c r="DM112" s="801"/>
      <c r="DN112" s="801"/>
      <c r="DO112" s="801"/>
      <c r="DP112" s="801"/>
      <c r="DQ112" s="801" t="s">
        <v>413</v>
      </c>
      <c r="DR112" s="801"/>
      <c r="DS112" s="801"/>
      <c r="DT112" s="801"/>
      <c r="DU112" s="801"/>
      <c r="DV112" s="853" t="s">
        <v>413</v>
      </c>
      <c r="DW112" s="853"/>
      <c r="DX112" s="853"/>
      <c r="DY112" s="853"/>
      <c r="DZ112" s="854"/>
    </row>
    <row r="113" spans="1:130" s="197" customFormat="1" ht="26.25" customHeight="1">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87058</v>
      </c>
      <c r="AB113" s="939"/>
      <c r="AC113" s="939"/>
      <c r="AD113" s="939"/>
      <c r="AE113" s="940"/>
      <c r="AF113" s="941">
        <v>89449</v>
      </c>
      <c r="AG113" s="939"/>
      <c r="AH113" s="939"/>
      <c r="AI113" s="939"/>
      <c r="AJ113" s="940"/>
      <c r="AK113" s="941">
        <v>93377</v>
      </c>
      <c r="AL113" s="939"/>
      <c r="AM113" s="939"/>
      <c r="AN113" s="939"/>
      <c r="AO113" s="940"/>
      <c r="AP113" s="942">
        <v>4.8</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174770</v>
      </c>
      <c r="BR113" s="801"/>
      <c r="BS113" s="801"/>
      <c r="BT113" s="801"/>
      <c r="BU113" s="801"/>
      <c r="BV113" s="801">
        <v>137747</v>
      </c>
      <c r="BW113" s="801"/>
      <c r="BX113" s="801"/>
      <c r="BY113" s="801"/>
      <c r="BZ113" s="801"/>
      <c r="CA113" s="801">
        <v>104174</v>
      </c>
      <c r="CB113" s="801"/>
      <c r="CC113" s="801"/>
      <c r="CD113" s="801"/>
      <c r="CE113" s="801"/>
      <c r="CF113" s="878">
        <v>5.3</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19620</v>
      </c>
      <c r="DH113" s="814"/>
      <c r="DI113" s="814"/>
      <c r="DJ113" s="814"/>
      <c r="DK113" s="815"/>
      <c r="DL113" s="816" t="s">
        <v>413</v>
      </c>
      <c r="DM113" s="814"/>
      <c r="DN113" s="814"/>
      <c r="DO113" s="814"/>
      <c r="DP113" s="815"/>
      <c r="DQ113" s="816" t="s">
        <v>413</v>
      </c>
      <c r="DR113" s="814"/>
      <c r="DS113" s="814"/>
      <c r="DT113" s="814"/>
      <c r="DU113" s="815"/>
      <c r="DV113" s="784" t="s">
        <v>413</v>
      </c>
      <c r="DW113" s="785"/>
      <c r="DX113" s="785"/>
      <c r="DY113" s="785"/>
      <c r="DZ113" s="786"/>
    </row>
    <row r="114" spans="1:130" s="197" customFormat="1" ht="26.25" customHeight="1">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20011</v>
      </c>
      <c r="AB114" s="814"/>
      <c r="AC114" s="814"/>
      <c r="AD114" s="814"/>
      <c r="AE114" s="815"/>
      <c r="AF114" s="816">
        <v>19640</v>
      </c>
      <c r="AG114" s="814"/>
      <c r="AH114" s="814"/>
      <c r="AI114" s="814"/>
      <c r="AJ114" s="815"/>
      <c r="AK114" s="816">
        <v>19873</v>
      </c>
      <c r="AL114" s="814"/>
      <c r="AM114" s="814"/>
      <c r="AN114" s="814"/>
      <c r="AO114" s="815"/>
      <c r="AP114" s="784">
        <v>1</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631209</v>
      </c>
      <c r="BR114" s="801"/>
      <c r="BS114" s="801"/>
      <c r="BT114" s="801"/>
      <c r="BU114" s="801"/>
      <c r="BV114" s="801">
        <v>618216</v>
      </c>
      <c r="BW114" s="801"/>
      <c r="BX114" s="801"/>
      <c r="BY114" s="801"/>
      <c r="BZ114" s="801"/>
      <c r="CA114" s="801">
        <v>603545</v>
      </c>
      <c r="CB114" s="801"/>
      <c r="CC114" s="801"/>
      <c r="CD114" s="801"/>
      <c r="CE114" s="801"/>
      <c r="CF114" s="878">
        <v>31</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413</v>
      </c>
      <c r="DH114" s="814"/>
      <c r="DI114" s="814"/>
      <c r="DJ114" s="814"/>
      <c r="DK114" s="815"/>
      <c r="DL114" s="816" t="s">
        <v>413</v>
      </c>
      <c r="DM114" s="814"/>
      <c r="DN114" s="814"/>
      <c r="DO114" s="814"/>
      <c r="DP114" s="815"/>
      <c r="DQ114" s="816" t="s">
        <v>413</v>
      </c>
      <c r="DR114" s="814"/>
      <c r="DS114" s="814"/>
      <c r="DT114" s="814"/>
      <c r="DU114" s="815"/>
      <c r="DV114" s="784" t="s">
        <v>413</v>
      </c>
      <c r="DW114" s="785"/>
      <c r="DX114" s="785"/>
      <c r="DY114" s="785"/>
      <c r="DZ114" s="786"/>
    </row>
    <row r="115" spans="1:130" s="197" customFormat="1" ht="26.25" customHeight="1">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46075</v>
      </c>
      <c r="AB115" s="939"/>
      <c r="AC115" s="939"/>
      <c r="AD115" s="939"/>
      <c r="AE115" s="940"/>
      <c r="AF115" s="941">
        <v>39176</v>
      </c>
      <c r="AG115" s="939"/>
      <c r="AH115" s="939"/>
      <c r="AI115" s="939"/>
      <c r="AJ115" s="940"/>
      <c r="AK115" s="941">
        <v>18748</v>
      </c>
      <c r="AL115" s="939"/>
      <c r="AM115" s="939"/>
      <c r="AN115" s="939"/>
      <c r="AO115" s="940"/>
      <c r="AP115" s="942">
        <v>1</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413</v>
      </c>
      <c r="BR115" s="801"/>
      <c r="BS115" s="801"/>
      <c r="BT115" s="801"/>
      <c r="BU115" s="801"/>
      <c r="BV115" s="801" t="s">
        <v>413</v>
      </c>
      <c r="BW115" s="801"/>
      <c r="BX115" s="801"/>
      <c r="BY115" s="801"/>
      <c r="BZ115" s="801"/>
      <c r="CA115" s="801" t="s">
        <v>413</v>
      </c>
      <c r="CB115" s="801"/>
      <c r="CC115" s="801"/>
      <c r="CD115" s="801"/>
      <c r="CE115" s="801"/>
      <c r="CF115" s="878" t="s">
        <v>413</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413</v>
      </c>
      <c r="DH115" s="814"/>
      <c r="DI115" s="814"/>
      <c r="DJ115" s="814"/>
      <c r="DK115" s="815"/>
      <c r="DL115" s="816" t="s">
        <v>413</v>
      </c>
      <c r="DM115" s="814"/>
      <c r="DN115" s="814"/>
      <c r="DO115" s="814"/>
      <c r="DP115" s="815"/>
      <c r="DQ115" s="816" t="s">
        <v>413</v>
      </c>
      <c r="DR115" s="814"/>
      <c r="DS115" s="814"/>
      <c r="DT115" s="814"/>
      <c r="DU115" s="815"/>
      <c r="DV115" s="784" t="s">
        <v>413</v>
      </c>
      <c r="DW115" s="785"/>
      <c r="DX115" s="785"/>
      <c r="DY115" s="785"/>
      <c r="DZ115" s="786"/>
    </row>
    <row r="116" spans="1:130" s="197" customFormat="1" ht="26.25" customHeight="1">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91</v>
      </c>
      <c r="AB116" s="814"/>
      <c r="AC116" s="814"/>
      <c r="AD116" s="814"/>
      <c r="AE116" s="815"/>
      <c r="AF116" s="816">
        <v>40</v>
      </c>
      <c r="AG116" s="814"/>
      <c r="AH116" s="814"/>
      <c r="AI116" s="814"/>
      <c r="AJ116" s="815"/>
      <c r="AK116" s="816">
        <v>31</v>
      </c>
      <c r="AL116" s="814"/>
      <c r="AM116" s="814"/>
      <c r="AN116" s="814"/>
      <c r="AO116" s="815"/>
      <c r="AP116" s="784">
        <v>0</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413</v>
      </c>
      <c r="BR116" s="801"/>
      <c r="BS116" s="801"/>
      <c r="BT116" s="801"/>
      <c r="BU116" s="801"/>
      <c r="BV116" s="801" t="s">
        <v>413</v>
      </c>
      <c r="BW116" s="801"/>
      <c r="BX116" s="801"/>
      <c r="BY116" s="801"/>
      <c r="BZ116" s="801"/>
      <c r="CA116" s="801" t="s">
        <v>413</v>
      </c>
      <c r="CB116" s="801"/>
      <c r="CC116" s="801"/>
      <c r="CD116" s="801"/>
      <c r="CE116" s="801"/>
      <c r="CF116" s="878" t="s">
        <v>413</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88878</v>
      </c>
      <c r="DH116" s="814"/>
      <c r="DI116" s="814"/>
      <c r="DJ116" s="814"/>
      <c r="DK116" s="815"/>
      <c r="DL116" s="816">
        <v>71326</v>
      </c>
      <c r="DM116" s="814"/>
      <c r="DN116" s="814"/>
      <c r="DO116" s="814"/>
      <c r="DP116" s="815"/>
      <c r="DQ116" s="816">
        <v>53773</v>
      </c>
      <c r="DR116" s="814"/>
      <c r="DS116" s="814"/>
      <c r="DT116" s="814"/>
      <c r="DU116" s="815"/>
      <c r="DV116" s="784">
        <v>2.8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502759</v>
      </c>
      <c r="AB117" s="925"/>
      <c r="AC117" s="925"/>
      <c r="AD117" s="925"/>
      <c r="AE117" s="926"/>
      <c r="AF117" s="928">
        <v>462522</v>
      </c>
      <c r="AG117" s="925"/>
      <c r="AH117" s="925"/>
      <c r="AI117" s="925"/>
      <c r="AJ117" s="926"/>
      <c r="AK117" s="928">
        <v>426943</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413</v>
      </c>
      <c r="BR117" s="888"/>
      <c r="BS117" s="888"/>
      <c r="BT117" s="888"/>
      <c r="BU117" s="888"/>
      <c r="BV117" s="888" t="s">
        <v>413</v>
      </c>
      <c r="BW117" s="888"/>
      <c r="BX117" s="888"/>
      <c r="BY117" s="888"/>
      <c r="BZ117" s="888"/>
      <c r="CA117" s="888" t="s">
        <v>413</v>
      </c>
      <c r="CB117" s="888"/>
      <c r="CC117" s="888"/>
      <c r="CD117" s="888"/>
      <c r="CE117" s="888"/>
      <c r="CF117" s="878" t="s">
        <v>413</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413</v>
      </c>
      <c r="DH117" s="814"/>
      <c r="DI117" s="814"/>
      <c r="DJ117" s="814"/>
      <c r="DK117" s="815"/>
      <c r="DL117" s="816" t="s">
        <v>413</v>
      </c>
      <c r="DM117" s="814"/>
      <c r="DN117" s="814"/>
      <c r="DO117" s="814"/>
      <c r="DP117" s="815"/>
      <c r="DQ117" s="816" t="s">
        <v>413</v>
      </c>
      <c r="DR117" s="814"/>
      <c r="DS117" s="814"/>
      <c r="DT117" s="814"/>
      <c r="DU117" s="815"/>
      <c r="DV117" s="784" t="s">
        <v>413</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283</v>
      </c>
      <c r="AG118" s="918"/>
      <c r="AH118" s="918"/>
      <c r="AI118" s="918"/>
      <c r="AJ118" s="919"/>
      <c r="AK118" s="920" t="s">
        <v>282</v>
      </c>
      <c r="AL118" s="918"/>
      <c r="AM118" s="918"/>
      <c r="AN118" s="918"/>
      <c r="AO118" s="919"/>
      <c r="AP118" s="921" t="s">
        <v>406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5203632</v>
      </c>
      <c r="BR118" s="888"/>
      <c r="BS118" s="888"/>
      <c r="BT118" s="888"/>
      <c r="BU118" s="888"/>
      <c r="BV118" s="888">
        <v>5035899</v>
      </c>
      <c r="BW118" s="888"/>
      <c r="BX118" s="888"/>
      <c r="BY118" s="888"/>
      <c r="BZ118" s="888"/>
      <c r="CA118" s="888">
        <v>4889117</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1635854</v>
      </c>
      <c r="BR119" s="830"/>
      <c r="BS119" s="830"/>
      <c r="BT119" s="830"/>
      <c r="BU119" s="830"/>
      <c r="BV119" s="830">
        <v>1589639</v>
      </c>
      <c r="BW119" s="830"/>
      <c r="BX119" s="830"/>
      <c r="BY119" s="830"/>
      <c r="BZ119" s="830"/>
      <c r="CA119" s="830">
        <v>2040836</v>
      </c>
      <c r="CB119" s="830"/>
      <c r="CC119" s="830"/>
      <c r="CD119" s="830"/>
      <c r="CE119" s="830"/>
      <c r="CF119" s="891">
        <v>104.8</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t="s">
        <v>107</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1048460</v>
      </c>
      <c r="DH120" s="830"/>
      <c r="DI120" s="830"/>
      <c r="DJ120" s="830"/>
      <c r="DK120" s="830"/>
      <c r="DL120" s="830">
        <v>1041911</v>
      </c>
      <c r="DM120" s="830"/>
      <c r="DN120" s="830"/>
      <c r="DO120" s="830"/>
      <c r="DP120" s="830"/>
      <c r="DQ120" s="830">
        <v>1064964</v>
      </c>
      <c r="DR120" s="830"/>
      <c r="DS120" s="830"/>
      <c r="DT120" s="830"/>
      <c r="DU120" s="830"/>
      <c r="DV120" s="831">
        <v>54.7</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20094</v>
      </c>
      <c r="AB121" s="814"/>
      <c r="AC121" s="814"/>
      <c r="AD121" s="814"/>
      <c r="AE121" s="815"/>
      <c r="AF121" s="816">
        <v>20094</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2948762</v>
      </c>
      <c r="BR121" s="888"/>
      <c r="BS121" s="888"/>
      <c r="BT121" s="888"/>
      <c r="BU121" s="888"/>
      <c r="BV121" s="888">
        <v>2875729</v>
      </c>
      <c r="BW121" s="888"/>
      <c r="BX121" s="888"/>
      <c r="BY121" s="888"/>
      <c r="BZ121" s="888"/>
      <c r="CA121" s="888">
        <v>2791434</v>
      </c>
      <c r="CB121" s="888"/>
      <c r="CC121" s="888"/>
      <c r="CD121" s="888"/>
      <c r="CE121" s="888"/>
      <c r="CF121" s="889">
        <v>143.30000000000001</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451129</v>
      </c>
      <c r="DH121" s="801"/>
      <c r="DI121" s="801"/>
      <c r="DJ121" s="801"/>
      <c r="DK121" s="801"/>
      <c r="DL121" s="801">
        <v>438082</v>
      </c>
      <c r="DM121" s="801"/>
      <c r="DN121" s="801"/>
      <c r="DO121" s="801"/>
      <c r="DP121" s="801"/>
      <c r="DQ121" s="801">
        <v>424768</v>
      </c>
      <c r="DR121" s="801"/>
      <c r="DS121" s="801"/>
      <c r="DT121" s="801"/>
      <c r="DU121" s="801"/>
      <c r="DV121" s="853">
        <v>21.8</v>
      </c>
      <c r="DW121" s="853"/>
      <c r="DX121" s="853"/>
      <c r="DY121" s="853"/>
      <c r="DZ121" s="854"/>
    </row>
    <row r="122" spans="1:130" s="197" customFormat="1" ht="26.25" customHeight="1">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446</v>
      </c>
      <c r="BP122" s="868"/>
      <c r="BQ122" s="869">
        <v>4584616</v>
      </c>
      <c r="BR122" s="870"/>
      <c r="BS122" s="870"/>
      <c r="BT122" s="870"/>
      <c r="BU122" s="870"/>
      <c r="BV122" s="870">
        <v>4465368</v>
      </c>
      <c r="BW122" s="870"/>
      <c r="BX122" s="870"/>
      <c r="BY122" s="870"/>
      <c r="BZ122" s="870"/>
      <c r="CA122" s="870">
        <v>4832270</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68474</v>
      </c>
      <c r="DH122" s="801"/>
      <c r="DI122" s="801"/>
      <c r="DJ122" s="801"/>
      <c r="DK122" s="801"/>
      <c r="DL122" s="801">
        <v>65263</v>
      </c>
      <c r="DM122" s="801"/>
      <c r="DN122" s="801"/>
      <c r="DO122" s="801"/>
      <c r="DP122" s="801"/>
      <c r="DQ122" s="801">
        <v>61993</v>
      </c>
      <c r="DR122" s="801"/>
      <c r="DS122" s="801"/>
      <c r="DT122" s="801"/>
      <c r="DU122" s="801"/>
      <c r="DV122" s="853">
        <v>3.2</v>
      </c>
      <c r="DW122" s="853"/>
      <c r="DX122" s="853"/>
      <c r="DY122" s="853"/>
      <c r="DZ122" s="854"/>
    </row>
    <row r="123" spans="1:130" s="197" customFormat="1" ht="26.25" customHeight="1" thickBot="1">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32.1</v>
      </c>
      <c r="BR123" s="862"/>
      <c r="BS123" s="862"/>
      <c r="BT123" s="862"/>
      <c r="BU123" s="862"/>
      <c r="BV123" s="862">
        <v>29.9</v>
      </c>
      <c r="BW123" s="862"/>
      <c r="BX123" s="862"/>
      <c r="BY123" s="862"/>
      <c r="BZ123" s="862"/>
      <c r="CA123" s="862">
        <v>2.9</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v>25981</v>
      </c>
      <c r="AB124" s="814"/>
      <c r="AC124" s="814"/>
      <c r="AD124" s="814"/>
      <c r="AE124" s="815"/>
      <c r="AF124" s="816">
        <v>19082</v>
      </c>
      <c r="AG124" s="814"/>
      <c r="AH124" s="814"/>
      <c r="AI124" s="814"/>
      <c r="AJ124" s="815"/>
      <c r="AK124" s="816">
        <v>18748</v>
      </c>
      <c r="AL124" s="814"/>
      <c r="AM124" s="814"/>
      <c r="AN124" s="814"/>
      <c r="AO124" s="815"/>
      <c r="AP124" s="784">
        <v>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t="s">
        <v>450</v>
      </c>
      <c r="AB128" s="754"/>
      <c r="AC128" s="754"/>
      <c r="AD128" s="754"/>
      <c r="AE128" s="755"/>
      <c r="AF128" s="756" t="s">
        <v>450</v>
      </c>
      <c r="AG128" s="754"/>
      <c r="AH128" s="754"/>
      <c r="AI128" s="754"/>
      <c r="AJ128" s="755"/>
      <c r="AK128" s="756" t="s">
        <v>450</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2197819</v>
      </c>
      <c r="AB129" s="814"/>
      <c r="AC129" s="814"/>
      <c r="AD129" s="814"/>
      <c r="AE129" s="815"/>
      <c r="AF129" s="816">
        <v>2185857</v>
      </c>
      <c r="AG129" s="814"/>
      <c r="AH129" s="814"/>
      <c r="AI129" s="814"/>
      <c r="AJ129" s="815"/>
      <c r="AK129" s="816">
        <v>2216955</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9.8000000000000007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273266</v>
      </c>
      <c r="AB130" s="814"/>
      <c r="AC130" s="814"/>
      <c r="AD130" s="814"/>
      <c r="AE130" s="815"/>
      <c r="AF130" s="816">
        <v>278925</v>
      </c>
      <c r="AG130" s="814"/>
      <c r="AH130" s="814"/>
      <c r="AI130" s="814"/>
      <c r="AJ130" s="815"/>
      <c r="AK130" s="816">
        <v>269613</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2.9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1924553</v>
      </c>
      <c r="AB131" s="747"/>
      <c r="AC131" s="747"/>
      <c r="AD131" s="747"/>
      <c r="AE131" s="748"/>
      <c r="AF131" s="749">
        <v>1906932</v>
      </c>
      <c r="AG131" s="747"/>
      <c r="AH131" s="747"/>
      <c r="AI131" s="747"/>
      <c r="AJ131" s="748"/>
      <c r="AK131" s="749">
        <v>1947342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11.924483240000001</v>
      </c>
      <c r="AB132" s="770"/>
      <c r="AC132" s="770"/>
      <c r="AD132" s="770"/>
      <c r="AE132" s="771"/>
      <c r="AF132" s="772">
        <v>9.6278734640000003</v>
      </c>
      <c r="AG132" s="770"/>
      <c r="AH132" s="770"/>
      <c r="AI132" s="770"/>
      <c r="AJ132" s="771"/>
      <c r="AK132" s="772">
        <v>8.0792177229999993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12.8</v>
      </c>
      <c r="AB133" s="779"/>
      <c r="AC133" s="779"/>
      <c r="AD133" s="779"/>
      <c r="AE133" s="780"/>
      <c r="AF133" s="778">
        <v>11.4</v>
      </c>
      <c r="AG133" s="779"/>
      <c r="AH133" s="779"/>
      <c r="AI133" s="779"/>
      <c r="AJ133" s="780"/>
      <c r="AK133" s="778">
        <v>9.8000000000000007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558114</v>
      </c>
      <c r="L9" s="264">
        <v>82233</v>
      </c>
      <c r="M9" s="265">
        <v>105093</v>
      </c>
      <c r="N9" s="266">
        <v>-21.8</v>
      </c>
    </row>
    <row r="10" spans="1:16">
      <c r="A10" s="248"/>
      <c r="B10" s="244"/>
      <c r="C10" s="244"/>
      <c r="D10" s="244"/>
      <c r="E10" s="244"/>
      <c r="F10" s="244"/>
      <c r="G10" s="1163" t="s">
        <v>484</v>
      </c>
      <c r="H10" s="1164"/>
      <c r="I10" s="1164"/>
      <c r="J10" s="1165"/>
      <c r="K10" s="267">
        <v>69550</v>
      </c>
      <c r="L10" s="268">
        <v>10248</v>
      </c>
      <c r="M10" s="269">
        <v>11546</v>
      </c>
      <c r="N10" s="270">
        <v>-11.2</v>
      </c>
    </row>
    <row r="11" spans="1:16" ht="13.5" customHeight="1">
      <c r="A11" s="248"/>
      <c r="B11" s="244"/>
      <c r="C11" s="244"/>
      <c r="D11" s="244"/>
      <c r="E11" s="244"/>
      <c r="F11" s="244"/>
      <c r="G11" s="1163" t="s">
        <v>485</v>
      </c>
      <c r="H11" s="1164"/>
      <c r="I11" s="1164"/>
      <c r="J11" s="1165"/>
      <c r="K11" s="267">
        <v>109991</v>
      </c>
      <c r="L11" s="268">
        <v>16206</v>
      </c>
      <c r="M11" s="269">
        <v>13382</v>
      </c>
      <c r="N11" s="270">
        <v>21.1</v>
      </c>
    </row>
    <row r="12" spans="1:16" ht="13.5" customHeight="1">
      <c r="A12" s="248"/>
      <c r="B12" s="244"/>
      <c r="C12" s="244"/>
      <c r="D12" s="244"/>
      <c r="E12" s="244"/>
      <c r="F12" s="244"/>
      <c r="G12" s="1163" t="s">
        <v>486</v>
      </c>
      <c r="H12" s="1164"/>
      <c r="I12" s="1164"/>
      <c r="J12" s="1165"/>
      <c r="K12" s="267" t="s">
        <v>487</v>
      </c>
      <c r="L12" s="268" t="s">
        <v>487</v>
      </c>
      <c r="M12" s="269">
        <v>1458</v>
      </c>
      <c r="N12" s="270" t="s">
        <v>487</v>
      </c>
    </row>
    <row r="13" spans="1:16" ht="13.5" customHeight="1">
      <c r="A13" s="248"/>
      <c r="B13" s="244"/>
      <c r="C13" s="244"/>
      <c r="D13" s="244"/>
      <c r="E13" s="244"/>
      <c r="F13" s="244"/>
      <c r="G13" s="1163" t="s">
        <v>488</v>
      </c>
      <c r="H13" s="1164"/>
      <c r="I13" s="1164"/>
      <c r="J13" s="1165"/>
      <c r="K13" s="267" t="s">
        <v>487</v>
      </c>
      <c r="L13" s="268" t="s">
        <v>487</v>
      </c>
      <c r="M13" s="269" t="s">
        <v>487</v>
      </c>
      <c r="N13" s="270" t="s">
        <v>487</v>
      </c>
    </row>
    <row r="14" spans="1:16" ht="13.5" customHeight="1">
      <c r="A14" s="248"/>
      <c r="B14" s="244"/>
      <c r="C14" s="244"/>
      <c r="D14" s="244"/>
      <c r="E14" s="244"/>
      <c r="F14" s="244"/>
      <c r="G14" s="1163" t="s">
        <v>489</v>
      </c>
      <c r="H14" s="1164"/>
      <c r="I14" s="1164"/>
      <c r="J14" s="1165"/>
      <c r="K14" s="267">
        <v>31737</v>
      </c>
      <c r="L14" s="268">
        <v>4676</v>
      </c>
      <c r="M14" s="269">
        <v>5712</v>
      </c>
      <c r="N14" s="270">
        <v>-18.100000000000001</v>
      </c>
    </row>
    <row r="15" spans="1:16" ht="13.5" customHeight="1">
      <c r="A15" s="248"/>
      <c r="B15" s="244"/>
      <c r="C15" s="244"/>
      <c r="D15" s="244"/>
      <c r="E15" s="244"/>
      <c r="F15" s="244"/>
      <c r="G15" s="1163" t="s">
        <v>490</v>
      </c>
      <c r="H15" s="1164"/>
      <c r="I15" s="1164"/>
      <c r="J15" s="1165"/>
      <c r="K15" s="267">
        <v>8810</v>
      </c>
      <c r="L15" s="268">
        <v>1298</v>
      </c>
      <c r="M15" s="269">
        <v>2855</v>
      </c>
      <c r="N15" s="270">
        <v>-54.5</v>
      </c>
    </row>
    <row r="16" spans="1:16">
      <c r="A16" s="248"/>
      <c r="B16" s="244"/>
      <c r="C16" s="244"/>
      <c r="D16" s="244"/>
      <c r="E16" s="244"/>
      <c r="F16" s="244"/>
      <c r="G16" s="1166" t="s">
        <v>491</v>
      </c>
      <c r="H16" s="1167"/>
      <c r="I16" s="1167"/>
      <c r="J16" s="1168"/>
      <c r="K16" s="268">
        <v>-54021</v>
      </c>
      <c r="L16" s="268">
        <v>-7959</v>
      </c>
      <c r="M16" s="269">
        <v>-10245</v>
      </c>
      <c r="N16" s="270">
        <v>-22.3</v>
      </c>
    </row>
    <row r="17" spans="1:16">
      <c r="A17" s="248"/>
      <c r="B17" s="244"/>
      <c r="C17" s="244"/>
      <c r="D17" s="244"/>
      <c r="E17" s="244"/>
      <c r="F17" s="244"/>
      <c r="G17" s="1166" t="s">
        <v>166</v>
      </c>
      <c r="H17" s="1167"/>
      <c r="I17" s="1167"/>
      <c r="J17" s="1168"/>
      <c r="K17" s="268">
        <v>724181</v>
      </c>
      <c r="L17" s="268">
        <v>106701</v>
      </c>
      <c r="M17" s="269">
        <v>129801</v>
      </c>
      <c r="N17" s="270">
        <v>-17.8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8.84</v>
      </c>
      <c r="L21" s="281">
        <v>12.01</v>
      </c>
      <c r="M21" s="282">
        <v>-3.17</v>
      </c>
      <c r="N21" s="249"/>
      <c r="O21" s="283"/>
      <c r="P21" s="279"/>
    </row>
    <row r="22" spans="1:16" s="284" customFormat="1">
      <c r="A22" s="279"/>
      <c r="B22" s="249"/>
      <c r="C22" s="249"/>
      <c r="D22" s="249"/>
      <c r="E22" s="249"/>
      <c r="F22" s="249"/>
      <c r="G22" s="1160" t="s">
        <v>497</v>
      </c>
      <c r="H22" s="1161"/>
      <c r="I22" s="1161"/>
      <c r="J22" s="1162"/>
      <c r="K22" s="285">
        <v>98.7</v>
      </c>
      <c r="L22" s="286">
        <v>95.9</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294914</v>
      </c>
      <c r="L32" s="294">
        <v>43453</v>
      </c>
      <c r="M32" s="295">
        <v>66201</v>
      </c>
      <c r="N32" s="296">
        <v>-34.4</v>
      </c>
    </row>
    <row r="33" spans="1:16" ht="13.5" customHeight="1">
      <c r="A33" s="248"/>
      <c r="B33" s="244"/>
      <c r="C33" s="244"/>
      <c r="D33" s="244"/>
      <c r="E33" s="244"/>
      <c r="F33" s="244"/>
      <c r="G33" s="1151" t="s">
        <v>502</v>
      </c>
      <c r="H33" s="1152"/>
      <c r="I33" s="1152"/>
      <c r="J33" s="1153"/>
      <c r="K33" s="294" t="s">
        <v>487</v>
      </c>
      <c r="L33" s="294" t="s">
        <v>487</v>
      </c>
      <c r="M33" s="295" t="s">
        <v>487</v>
      </c>
      <c r="N33" s="296" t="s">
        <v>487</v>
      </c>
    </row>
    <row r="34" spans="1:16" ht="27" customHeight="1">
      <c r="A34" s="248"/>
      <c r="B34" s="244"/>
      <c r="C34" s="244"/>
      <c r="D34" s="244"/>
      <c r="E34" s="244"/>
      <c r="F34" s="244"/>
      <c r="G34" s="1151" t="s">
        <v>503</v>
      </c>
      <c r="H34" s="1152"/>
      <c r="I34" s="1152"/>
      <c r="J34" s="1153"/>
      <c r="K34" s="294" t="s">
        <v>487</v>
      </c>
      <c r="L34" s="294" t="s">
        <v>487</v>
      </c>
      <c r="M34" s="295" t="s">
        <v>487</v>
      </c>
      <c r="N34" s="296" t="s">
        <v>487</v>
      </c>
    </row>
    <row r="35" spans="1:16" ht="27" customHeight="1">
      <c r="A35" s="248"/>
      <c r="B35" s="244"/>
      <c r="C35" s="244"/>
      <c r="D35" s="244"/>
      <c r="E35" s="244"/>
      <c r="F35" s="244"/>
      <c r="G35" s="1151" t="s">
        <v>504</v>
      </c>
      <c r="H35" s="1152"/>
      <c r="I35" s="1152"/>
      <c r="J35" s="1153"/>
      <c r="K35" s="294">
        <v>93377</v>
      </c>
      <c r="L35" s="294">
        <v>13758</v>
      </c>
      <c r="M35" s="295">
        <v>21827</v>
      </c>
      <c r="N35" s="296">
        <v>-37</v>
      </c>
    </row>
    <row r="36" spans="1:16" ht="27" customHeight="1">
      <c r="A36" s="248"/>
      <c r="B36" s="244"/>
      <c r="C36" s="244"/>
      <c r="D36" s="244"/>
      <c r="E36" s="244"/>
      <c r="F36" s="244"/>
      <c r="G36" s="1151" t="s">
        <v>505</v>
      </c>
      <c r="H36" s="1152"/>
      <c r="I36" s="1152"/>
      <c r="J36" s="1153"/>
      <c r="K36" s="294">
        <v>19873</v>
      </c>
      <c r="L36" s="294">
        <v>2928</v>
      </c>
      <c r="M36" s="295">
        <v>5334</v>
      </c>
      <c r="N36" s="296">
        <v>-45.1</v>
      </c>
    </row>
    <row r="37" spans="1:16" ht="13.5" customHeight="1">
      <c r="A37" s="248"/>
      <c r="B37" s="244"/>
      <c r="C37" s="244"/>
      <c r="D37" s="244"/>
      <c r="E37" s="244"/>
      <c r="F37" s="244"/>
      <c r="G37" s="1151" t="s">
        <v>506</v>
      </c>
      <c r="H37" s="1152"/>
      <c r="I37" s="1152"/>
      <c r="J37" s="1153"/>
      <c r="K37" s="294">
        <v>18748</v>
      </c>
      <c r="L37" s="294">
        <v>2762</v>
      </c>
      <c r="M37" s="295">
        <v>1051</v>
      </c>
      <c r="N37" s="296">
        <v>162.80000000000001</v>
      </c>
    </row>
    <row r="38" spans="1:16" ht="27" customHeight="1">
      <c r="A38" s="248"/>
      <c r="B38" s="244"/>
      <c r="C38" s="244"/>
      <c r="D38" s="244"/>
      <c r="E38" s="244"/>
      <c r="F38" s="244"/>
      <c r="G38" s="1154" t="s">
        <v>507</v>
      </c>
      <c r="H38" s="1155"/>
      <c r="I38" s="1155"/>
      <c r="J38" s="1156"/>
      <c r="K38" s="297">
        <v>31</v>
      </c>
      <c r="L38" s="297">
        <v>5</v>
      </c>
      <c r="M38" s="298">
        <v>4</v>
      </c>
      <c r="N38" s="299">
        <v>25</v>
      </c>
      <c r="O38" s="293"/>
    </row>
    <row r="39" spans="1:16">
      <c r="A39" s="248"/>
      <c r="B39" s="244"/>
      <c r="C39" s="244"/>
      <c r="D39" s="244"/>
      <c r="E39" s="244"/>
      <c r="F39" s="244"/>
      <c r="G39" s="1154" t="s">
        <v>508</v>
      </c>
      <c r="H39" s="1155"/>
      <c r="I39" s="1155"/>
      <c r="J39" s="1156"/>
      <c r="K39" s="300" t="s">
        <v>487</v>
      </c>
      <c r="L39" s="300" t="s">
        <v>487</v>
      </c>
      <c r="M39" s="301">
        <v>-2306</v>
      </c>
      <c r="N39" s="302" t="s">
        <v>487</v>
      </c>
      <c r="O39" s="293"/>
    </row>
    <row r="40" spans="1:16" ht="27" customHeight="1">
      <c r="A40" s="248"/>
      <c r="B40" s="244"/>
      <c r="C40" s="244"/>
      <c r="D40" s="244"/>
      <c r="E40" s="244"/>
      <c r="F40" s="244"/>
      <c r="G40" s="1151" t="s">
        <v>509</v>
      </c>
      <c r="H40" s="1152"/>
      <c r="I40" s="1152"/>
      <c r="J40" s="1153"/>
      <c r="K40" s="300">
        <v>-269613</v>
      </c>
      <c r="L40" s="300">
        <v>-39725</v>
      </c>
      <c r="M40" s="301">
        <v>-67056</v>
      </c>
      <c r="N40" s="302">
        <v>-40.799999999999997</v>
      </c>
      <c r="O40" s="293"/>
    </row>
    <row r="41" spans="1:16">
      <c r="A41" s="248"/>
      <c r="B41" s="244"/>
      <c r="C41" s="244"/>
      <c r="D41" s="244"/>
      <c r="E41" s="244"/>
      <c r="F41" s="244"/>
      <c r="G41" s="1157" t="s">
        <v>277</v>
      </c>
      <c r="H41" s="1158"/>
      <c r="I41" s="1158"/>
      <c r="J41" s="1159"/>
      <c r="K41" s="294">
        <v>157330</v>
      </c>
      <c r="L41" s="300">
        <v>23181</v>
      </c>
      <c r="M41" s="301">
        <v>25054</v>
      </c>
      <c r="N41" s="302">
        <v>-7.5</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336466</v>
      </c>
      <c r="J51" s="320">
        <v>48315</v>
      </c>
      <c r="K51" s="321">
        <v>-14.5</v>
      </c>
      <c r="L51" s="322">
        <v>96333</v>
      </c>
      <c r="M51" s="323">
        <v>-27.9</v>
      </c>
      <c r="N51" s="324">
        <v>13.4</v>
      </c>
    </row>
    <row r="52" spans="1:14">
      <c r="A52" s="248"/>
      <c r="B52" s="244"/>
      <c r="C52" s="244"/>
      <c r="D52" s="244"/>
      <c r="E52" s="244"/>
      <c r="F52" s="244"/>
      <c r="G52" s="325"/>
      <c r="H52" s="326" t="s">
        <v>520</v>
      </c>
      <c r="I52" s="327">
        <v>246373</v>
      </c>
      <c r="J52" s="328">
        <v>35378</v>
      </c>
      <c r="K52" s="329">
        <v>0.2</v>
      </c>
      <c r="L52" s="330">
        <v>57060</v>
      </c>
      <c r="M52" s="331">
        <v>-1.5</v>
      </c>
      <c r="N52" s="332">
        <v>1.7</v>
      </c>
    </row>
    <row r="53" spans="1:14">
      <c r="A53" s="248"/>
      <c r="B53" s="244"/>
      <c r="C53" s="244"/>
      <c r="D53" s="244"/>
      <c r="E53" s="244"/>
      <c r="F53" s="244"/>
      <c r="G53" s="310" t="s">
        <v>521</v>
      </c>
      <c r="H53" s="311"/>
      <c r="I53" s="319">
        <v>304501</v>
      </c>
      <c r="J53" s="320">
        <v>43700</v>
      </c>
      <c r="K53" s="321">
        <v>-9.6</v>
      </c>
      <c r="L53" s="322">
        <v>117673</v>
      </c>
      <c r="M53" s="323">
        <v>22.2</v>
      </c>
      <c r="N53" s="324">
        <v>-31.8</v>
      </c>
    </row>
    <row r="54" spans="1:14">
      <c r="A54" s="248"/>
      <c r="B54" s="244"/>
      <c r="C54" s="244"/>
      <c r="D54" s="244"/>
      <c r="E54" s="244"/>
      <c r="F54" s="244"/>
      <c r="G54" s="325"/>
      <c r="H54" s="326" t="s">
        <v>520</v>
      </c>
      <c r="I54" s="327">
        <v>144363</v>
      </c>
      <c r="J54" s="328">
        <v>20718</v>
      </c>
      <c r="K54" s="329">
        <v>-41.4</v>
      </c>
      <c r="L54" s="330">
        <v>62359</v>
      </c>
      <c r="M54" s="331">
        <v>9.3000000000000007</v>
      </c>
      <c r="N54" s="332">
        <v>-50.7</v>
      </c>
    </row>
    <row r="55" spans="1:14">
      <c r="A55" s="248"/>
      <c r="B55" s="244"/>
      <c r="C55" s="244"/>
      <c r="D55" s="244"/>
      <c r="E55" s="244"/>
      <c r="F55" s="244"/>
      <c r="G55" s="310" t="s">
        <v>522</v>
      </c>
      <c r="H55" s="311"/>
      <c r="I55" s="319">
        <v>480422</v>
      </c>
      <c r="J55" s="320">
        <v>69405</v>
      </c>
      <c r="K55" s="321">
        <v>58.8</v>
      </c>
      <c r="L55" s="322">
        <v>118223</v>
      </c>
      <c r="M55" s="323">
        <v>0.5</v>
      </c>
      <c r="N55" s="324">
        <v>58.3</v>
      </c>
    </row>
    <row r="56" spans="1:14">
      <c r="A56" s="248"/>
      <c r="B56" s="244"/>
      <c r="C56" s="244"/>
      <c r="D56" s="244"/>
      <c r="E56" s="244"/>
      <c r="F56" s="244"/>
      <c r="G56" s="325"/>
      <c r="H56" s="326" t="s">
        <v>520</v>
      </c>
      <c r="I56" s="327">
        <v>183197</v>
      </c>
      <c r="J56" s="328">
        <v>26466</v>
      </c>
      <c r="K56" s="329">
        <v>27.7</v>
      </c>
      <c r="L56" s="330">
        <v>57106</v>
      </c>
      <c r="M56" s="331">
        <v>-8.4</v>
      </c>
      <c r="N56" s="332">
        <v>36.1</v>
      </c>
    </row>
    <row r="57" spans="1:14">
      <c r="A57" s="248"/>
      <c r="B57" s="244"/>
      <c r="C57" s="244"/>
      <c r="D57" s="244"/>
      <c r="E57" s="244"/>
      <c r="F57" s="244"/>
      <c r="G57" s="310" t="s">
        <v>523</v>
      </c>
      <c r="H57" s="311"/>
      <c r="I57" s="319">
        <v>463216</v>
      </c>
      <c r="J57" s="320">
        <v>67564</v>
      </c>
      <c r="K57" s="321">
        <v>-2.7</v>
      </c>
      <c r="L57" s="322">
        <v>128485</v>
      </c>
      <c r="M57" s="323">
        <v>8.6999999999999993</v>
      </c>
      <c r="N57" s="324">
        <v>-11.4</v>
      </c>
    </row>
    <row r="58" spans="1:14">
      <c r="A58" s="248"/>
      <c r="B58" s="244"/>
      <c r="C58" s="244"/>
      <c r="D58" s="244"/>
      <c r="E58" s="244"/>
      <c r="F58" s="244"/>
      <c r="G58" s="325"/>
      <c r="H58" s="326" t="s">
        <v>520</v>
      </c>
      <c r="I58" s="327">
        <v>167183</v>
      </c>
      <c r="J58" s="328">
        <v>24385</v>
      </c>
      <c r="K58" s="329">
        <v>-7.9</v>
      </c>
      <c r="L58" s="330">
        <v>62765</v>
      </c>
      <c r="M58" s="331">
        <v>9.9</v>
      </c>
      <c r="N58" s="332">
        <v>-17.8</v>
      </c>
    </row>
    <row r="59" spans="1:14">
      <c r="A59" s="248"/>
      <c r="B59" s="244"/>
      <c r="C59" s="244"/>
      <c r="D59" s="244"/>
      <c r="E59" s="244"/>
      <c r="F59" s="244"/>
      <c r="G59" s="310" t="s">
        <v>524</v>
      </c>
      <c r="H59" s="311"/>
      <c r="I59" s="319">
        <v>399078</v>
      </c>
      <c r="J59" s="320">
        <v>58800</v>
      </c>
      <c r="K59" s="321">
        <v>-13</v>
      </c>
      <c r="L59" s="322">
        <v>128611</v>
      </c>
      <c r="M59" s="323">
        <v>0.1</v>
      </c>
      <c r="N59" s="324">
        <v>-13.1</v>
      </c>
    </row>
    <row r="60" spans="1:14">
      <c r="A60" s="248"/>
      <c r="B60" s="244"/>
      <c r="C60" s="244"/>
      <c r="D60" s="244"/>
      <c r="E60" s="244"/>
      <c r="F60" s="244"/>
      <c r="G60" s="325"/>
      <c r="H60" s="326" t="s">
        <v>520</v>
      </c>
      <c r="I60" s="333">
        <v>251135</v>
      </c>
      <c r="J60" s="328">
        <v>37002</v>
      </c>
      <c r="K60" s="329">
        <v>51.7</v>
      </c>
      <c r="L60" s="330">
        <v>61552</v>
      </c>
      <c r="M60" s="331">
        <v>-1.9</v>
      </c>
      <c r="N60" s="332">
        <v>53.6</v>
      </c>
    </row>
    <row r="61" spans="1:14">
      <c r="A61" s="248"/>
      <c r="B61" s="244"/>
      <c r="C61" s="244"/>
      <c r="D61" s="244"/>
      <c r="E61" s="244"/>
      <c r="F61" s="244"/>
      <c r="G61" s="310" t="s">
        <v>525</v>
      </c>
      <c r="H61" s="334"/>
      <c r="I61" s="335">
        <v>396737</v>
      </c>
      <c r="J61" s="336">
        <v>57557</v>
      </c>
      <c r="K61" s="337">
        <v>3.8</v>
      </c>
      <c r="L61" s="338">
        <v>117865</v>
      </c>
      <c r="M61" s="339">
        <v>0.7</v>
      </c>
      <c r="N61" s="324">
        <v>3.1</v>
      </c>
    </row>
    <row r="62" spans="1:14">
      <c r="A62" s="248"/>
      <c r="B62" s="244"/>
      <c r="C62" s="244"/>
      <c r="D62" s="244"/>
      <c r="E62" s="244"/>
      <c r="F62" s="244"/>
      <c r="G62" s="325"/>
      <c r="H62" s="326" t="s">
        <v>520</v>
      </c>
      <c r="I62" s="327">
        <v>198450</v>
      </c>
      <c r="J62" s="328">
        <v>28790</v>
      </c>
      <c r="K62" s="329">
        <v>6.1</v>
      </c>
      <c r="L62" s="330">
        <v>60168</v>
      </c>
      <c r="M62" s="331">
        <v>1.5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36.54</v>
      </c>
      <c r="G47" s="12">
        <v>42.96</v>
      </c>
      <c r="H47" s="12">
        <v>46.41</v>
      </c>
      <c r="I47" s="12">
        <v>43.92</v>
      </c>
      <c r="J47" s="13">
        <v>47.36</v>
      </c>
    </row>
    <row r="48" spans="2:10" ht="57.75" customHeight="1">
      <c r="B48" s="14"/>
      <c r="C48" s="1171" t="s">
        <v>4</v>
      </c>
      <c r="D48" s="1171"/>
      <c r="E48" s="1172"/>
      <c r="F48" s="15">
        <v>9.5500000000000007</v>
      </c>
      <c r="G48" s="16">
        <v>10.69</v>
      </c>
      <c r="H48" s="16">
        <v>7.52</v>
      </c>
      <c r="I48" s="16">
        <v>8.52</v>
      </c>
      <c r="J48" s="17">
        <v>8.1999999999999993</v>
      </c>
    </row>
    <row r="49" spans="2:10" ht="57.75" customHeight="1" thickBot="1">
      <c r="B49" s="18"/>
      <c r="C49" s="1173" t="s">
        <v>5</v>
      </c>
      <c r="D49" s="1173"/>
      <c r="E49" s="1174"/>
      <c r="F49" s="19" t="s">
        <v>532</v>
      </c>
      <c r="G49" s="20">
        <v>7.04</v>
      </c>
      <c r="H49" s="20">
        <v>1.0900000000000001</v>
      </c>
      <c r="I49" s="20" t="s">
        <v>533</v>
      </c>
      <c r="J49" s="21">
        <v>3.86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浅川町役場</cp:lastModifiedBy>
  <cp:lastPrinted>2017-05-01T00:25:08Z</cp:lastPrinted>
  <dcterms:created xsi:type="dcterms:W3CDTF">2017-02-15T16:19:01Z</dcterms:created>
  <dcterms:modified xsi:type="dcterms:W3CDTF">2017-05-24T01:06:21Z</dcterms:modified>
</cp:coreProperties>
</file>