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R5_財政状況資料集\"/>
    </mc:Choice>
  </mc:AlternateContent>
  <xr:revisionPtr revIDLastSave="0" documentId="13_ncr:1_{6E2A191D-2FC2-444B-AFAB-C51B896C46F9}" xr6:coauthVersionLast="47" xr6:coauthVersionMax="47" xr10:uidLastSave="{00000000-0000-0000-0000-000000000000}"/>
  <bookViews>
    <workbookView xWindow="-120" yWindow="-120" windowWidth="1977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s="1"/>
  <c r="BE35" i="10" s="1"/>
  <c r="BE36" i="10" s="1"/>
</calcChain>
</file>

<file path=xl/sharedStrings.xml><?xml version="1.0" encoding="utf-8"?>
<sst xmlns="http://schemas.openxmlformats.org/spreadsheetml/2006/main" count="1125" uniqueCount="608">
  <si>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</si>
  <si>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</si>
  <si>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</si>
  <si>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</si>
  <si>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</si>
  <si>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</si>
  <si>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</si>
  <si>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</si>
  <si>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</si>
  <si>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</si>
  <si>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</si>
  <si>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</si>
  <si>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</si>
  <si>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</si>
  <si>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</si>
  <si>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</si>
  <si>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</si>
  <si>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</si>
  <si>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</si>
  <si>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</si>
  <si>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</si>
  <si>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</si>
  <si>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</si>
  <si>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</si>
  <si>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</si>
  <si>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</si>
  <si>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</si>
  <si>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</si>
  <si>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</si>
  <si>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</si>
  <si>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</si>
  <si>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</si>
  <si>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</si>
  <si>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</si>
  <si>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</si>
  <si>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</si>
  <si>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</si>
  <si>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</si>
  <si>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</si>
  <si>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</si>
  <si>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</si>
  <si>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</si>
  <si>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</si>
  <si>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</si>
  <si>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</si>
  <si>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</si>
  <si>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</si>
  <si>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</si>
  <si>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</si>
  <si>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</si>
  <si>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</si>
  <si>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</si>
  <si>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</si>
  <si>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</si>
  <si>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</si>
  <si>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</si>
  <si>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</si>
  <si>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</si>
  <si>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</si>
  <si>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</si>
  <si>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</si>
  <si>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</si>
  <si>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</si>
  <si>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</si>
  <si>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</si>
  <si>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</si>
  <si>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</si>
  <si>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</si>
  <si>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</si>
  <si>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</si>
  <si>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</si>
  <si>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</si>
  <si>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</si>
  <si>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</si>
  <si>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</si>
  <si>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</si>
  <si>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</si>
  <si>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</si>
  <si>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</si>
  <si>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</si>
  <si>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</si>
  <si>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</si>
  <si>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</si>
  <si>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</si>
  <si>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</si>
  <si>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</si>
  <si>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</si>
  <si>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</si>
  <si>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</si>
  <si>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</si>
  <si>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</si>
  <si>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</si>
  <si>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</si>
  <si>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</si>
  <si>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</si>
  <si>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</si>
  <si>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</si>
  <si>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</si>
  <si>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</si>
  <si>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</si>
  <si>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</si>
  <si>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</si>
  <si>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</si>
  <si>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</si>
  <si>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</si>
  <si>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</si>
  <si>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</si>
  <si>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</si>
  <si>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</si>
  <si>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</si>
  <si>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</si>
  <si>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</si>
  <si>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</si>
  <si>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</si>
  <si>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</si>
  <si>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</si>
  <si>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</si>
  <si>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</si>
  <si>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</si>
  <si>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</si>
  <si>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</si>
  <si>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</si>
  <si>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</si>
  <si>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</si>
  <si>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</si>
  <si>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</si>
  <si>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</si>
  <si>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</si>
  <si>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</si>
  <si>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</si>
  <si>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</si>
  <si>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</si>
  <si>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</si>
  <si>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</si>
  <si>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</si>
  <si>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</si>
  <si>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</si>
  <si>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</si>
  <si>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</si>
  <si>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</si>
  <si>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</si>
  <si>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</si>
  <si>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</si>
  <si>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</si>
  <si>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</si>
  <si>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</si>
  <si>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</si>
  <si>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</si>
  <si>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</si>
  <si>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</si>
  <si>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</si>
  <si>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</si>
  <si>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</si>
  <si>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</si>
  <si>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</si>
  <si>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</si>
  <si>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</si>
  <si>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</si>
  <si>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</si>
  <si>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</si>
  <si>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</si>
  <si>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</si>
  <si>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</si>
  <si>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</si>
  <si>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</si>
  <si>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</si>
  <si>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</si>
  <si>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</si>
  <si>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</si>
  <si>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</si>
  <si>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</si>
  <si>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</si>
  <si>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</si>
  <si>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</si>
  <si>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</si>
  <si>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</si>
  <si>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</si>
  <si>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</si>
  <si>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</si>
  <si>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</si>
  <si>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</si>
  <si>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</si>
  <si>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</si>
  <si>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</si>
  <si>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</si>
  <si>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</si>
  <si>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</si>
  <si>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</si>
  <si>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</si>
  <si>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</si>
  <si>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</si>
  <si>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</si>
  <si>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</si>
  <si>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</si>
  <si>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</si>
  <si>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</si>
  <si>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</si>
  <si>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</si>
  <si>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</si>
  <si>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</si>
  <si>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</si>
  <si>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</si>
  <si>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</si>
  <si>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</si>
  <si>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</si>
  <si>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</si>
  <si>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</si>
  <si>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</si>
  <si>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</si>
  <si>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</si>
  <si>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</si>
  <si>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</si>
  <si>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</si>
  <si>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</si>
  <si>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</si>
  <si>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福島県浅川町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</si>
  <si>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</si>
  <si>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</si>
  <si>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</si>
  <si>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</si>
  <si>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</si>
  <si>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</si>
  <si>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</si>
  <si>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</si>
  <si>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</si>
  <si>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</si>
  <si>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</si>
  <si>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</si>
  <si>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</si>
  <si>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</si>
  <si>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</si>
  <si>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</si>
  <si>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</si>
  <si>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</si>
  <si>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</si>
  <si>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</si>
  <si>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</si>
  <si>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</si>
  <si>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</si>
  <si>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</si>
  <si>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</si>
  <si>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</si>
  <si>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</si>
  <si>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</si>
  <si>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</si>
  <si>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</si>
  <si>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</si>
  <si>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</si>
  <si>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</si>
  <si>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</si>
  <si>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</si>
  <si>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</si>
  <si>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</si>
  <si>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</si>
  <si>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</si>
  <si>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</si>
  <si>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</si>
  <si>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</si>
  <si>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</si>
  <si>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</si>
  <si>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</si>
  <si>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</si>
  <si>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</si>
  <si>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</si>
  <si>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</si>
  <si>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</si>
  <si>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</si>
  <si>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</si>
  <si>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</si>
  <si>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</si>
  <si>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</si>
  <si>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</si>
  <si>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</si>
  <si>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</si>
  <si>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</si>
  <si>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</si>
  <si>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</si>
  <si>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</si>
  <si>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</si>
  <si>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</si>
  <si>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</si>
  <si>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</si>
  <si>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</si>
  <si>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</si>
  <si>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</si>
  <si>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</si>
  <si>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</si>
  <si>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</si>
  <si>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</si>
  <si>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</si>
  <si>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</si>
  <si>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</si>
  <si>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</si>
  <si>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</si>
  <si>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</si>
  <si>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</si>
  <si>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</si>
  <si>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</si>
  <si>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</si>
  <si>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</si>
  <si>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</si>
  <si>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</si>
  <si>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</si>
  <si>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</si>
  <si>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</si>
  <si>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</si>
  <si>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</si>
  <si>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</si>
  <si>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</si>
  <si>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</si>
  <si>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</si>
  <si>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</si>
  <si>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</si>
  <si>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</si>
  <si>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</si>
  <si>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</si>
  <si>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</si>
  <si>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</si>
  <si>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</si>
  <si>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</si>
  <si>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</si>
  <si>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</si>
  <si>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</si>
  <si>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</si>
  <si>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</si>
  <si>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</si>
  <si>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</si>
  <si>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</si>
  <si>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</si>
  <si>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</si>
  <si>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</si>
  <si>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</si>
  <si>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</si>
  <si>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</si>
  <si>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</si>
  <si>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</si>
  <si>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</si>
  <si>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</si>
  <si>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</si>
  <si>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</si>
  <si>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</si>
  <si>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</si>
  <si>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</si>
  <si>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</si>
  <si>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</si>
  <si>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</si>
  <si>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</si>
  <si>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</si>
  <si>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</si>
  <si>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</si>
  <si>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</si>
  <si>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</si>
  <si>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</si>
  <si>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</si>
  <si>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</si>
  <si>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</si>
  <si>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</si>
  <si>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</si>
  <si>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</si>
  <si>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</si>
  <si>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</si>
  <si>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</si>
  <si>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</si>
  <si>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</si>
  <si>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</si>
  <si>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</si>
  <si>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</si>
  <si>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</si>
  <si>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福島県浅川町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</si>
  <si>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</si>
  <si>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</si>
  <si>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</si>
  <si>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</si>
  <si>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</si>
  <si>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</si>
  <si>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</si>
  <si>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</si>
  <si>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</si>
  <si>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</si>
  <si>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</si>
  <si>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</si>
  <si>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</si>
  <si>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</si>
  <si>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</si>
  <si>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</si>
  <si>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</si>
  <si>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</si>
  <si>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</si>
  <si>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</si>
  <si>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花火の里ニュータウン汚水処理事業特別会計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</si>
  <si>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</si>
  <si>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</si>
  <si>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</si>
  <si>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</si>
  <si>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</si>
  <si>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</si>
  <si>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</si>
  <si>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</si>
  <si>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</si>
  <si>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</si>
  <si>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</si>
  <si>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</si>
  <si>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</si>
  <si>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</si>
  <si>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</si>
  <si>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</si>
  <si>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</si>
  <si>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</si>
  <si>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</si>
  <si>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</si>
  <si>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</si>
  <si>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</si>
  <si>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</si>
  <si>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</si>
  <si>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</si>
  <si>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</si>
  <si>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</si>
  <si>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</si>
  <si>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</si>
  <si>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</si>
  <si>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</si>
  <si>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</si>
  <si>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</si>
  <si>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</si>
  <si>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</si>
  <si>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</si>
  <si>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</si>
  <si>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</si>
  <si>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</si>
  <si>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</si>
  <si>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</si>
  <si>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</si>
  <si>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</si>
  <si>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</si>
  <si>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</si>
  <si>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</si>
  <si>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</si>
  <si>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</si>
  <si>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</si>
  <si>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</si>
  <si>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</si>
  <si>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</si>
  <si>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</si>
  <si>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</si>
  <si>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</si>
  <si>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</si>
  <si>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</si>
  <si>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</si>
  <si>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</si>
  <si>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</si>
  <si>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</si>
  <si>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</si>
  <si>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</si>
  <si>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</si>
  <si>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</si>
  <si>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</si>
  <si>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</si>
  <si>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</si>
  <si>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</si>
  <si>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</si>
  <si>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</si>
  <si>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</si>
  <si>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</si>
  <si>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</si>
  <si>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</si>
  <si>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</si>
  <si>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</si>
  <si>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</si>
  <si>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</si>
  <si>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</si>
  <si>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</si>
  <si>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</si>
  <si>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</si>
  <si>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</si>
  <si>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</si>
  <si>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</si>
  <si>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</si>
  <si>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</si>
  <si>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</si>
  <si>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</si>
  <si>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</si>
  <si>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</si>
  <si>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</si>
  <si>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</si>
  <si>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</si>
  <si>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</si>
  <si>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</si>
  <si>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</si>
  <si>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</si>
  <si>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</si>
  <si>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</si>
  <si>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</si>
  <si>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</si>
  <si>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</si>
  <si>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</si>
  <si>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</si>
  <si>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</si>
  <si>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</si>
  <si>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</si>
  <si>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</si>
  <si>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</si>
  <si>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</si>
  <si>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</si>
  <si>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</si>
  <si>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</si>
  <si>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</si>
  <si>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</si>
  <si>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</si>
  <si>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</si>
  <si>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</si>
  <si>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</si>
  <si>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</si>
  <si>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</si>
  <si>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</si>
  <si>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</si>
  <si>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</si>
  <si>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</si>
  <si>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</si>
  <si>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</si>
  <si>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</si>
  <si>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</si>
  <si>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</si>
  <si>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</si>
  <si>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</si>
  <si>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</si>
  <si>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</si>
  <si>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</si>
  <si>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</si>
  <si>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</si>
  <si>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</si>
  <si>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</si>
  <si>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</si>
  <si>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</si>
  <si>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</si>
  <si>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</si>
  <si>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</si>
  <si>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</si>
  <si>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</si>
  <si>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</si>
  <si>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</si>
  <si>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</si>
  <si>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</si>
  <si>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</si>
  <si>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</si>
  <si>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</si>
  <si>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</si>
  <si>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</si>
  <si>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</si>
  <si>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</si>
  <si>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</si>
  <si>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</si>
  <si>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</si>
  <si>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</si>
  <si>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</si>
  <si>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</si>
  <si>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</si>
  <si>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</si>
  <si>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</si>
  <si>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</si>
  <si>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</si>
  <si>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</si>
  <si>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</si>
  <si>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</si>
  <si>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</si>
  <si>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</si>
  <si>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</si>
  <si>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</si>
  <si>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</si>
  <si>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</si>
  <si>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</si>
  <si>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</si>
  <si>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</si>
  <si>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</si>
  <si>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</si>
  <si>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2.65</t>
  </si>
  <si>
    <t>▲ 14.60</t>
  </si>
  <si>
    <t>上水道事業会計</t>
  </si>
  <si>
    <t>一般会計</t>
  </si>
  <si>
    <t>宅地造成事業特別会計</t>
  </si>
  <si>
    <t>介護保険特別会計</t>
  </si>
  <si>
    <t>公共下水道事業特別会計</t>
  </si>
  <si>
    <t>国民健康保険特別会計</t>
  </si>
  <si>
    <t>花火の里ニュータウン汚水処理事業特別会計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</si>
  <si>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</si>
  <si>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</si>
  <si>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</si>
  <si>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</si>
  <si>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</si>
  <si>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</si>
  <si>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</si>
  <si>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</si>
  <si>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</si>
  <si>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浅川町役場庁舎等建設基金(R04年度末現在)</t>
    <rPh sb="0" eb="3">
      <t>アサカワマチ</t>
    </rPh>
    <rPh sb="3" eb="12">
      <t>ヤクバチョウシャトウケンセツキキン</t>
    </rPh>
    <phoneticPr fontId="5"/>
  </si>
  <si>
    <t>ふれあい福祉基金(R04年度末現在)</t>
    <rPh sb="4" eb="8">
      <t>フクシキキン</t>
    </rPh>
    <phoneticPr fontId="2"/>
  </si>
  <si>
    <t>浅川町定住促進住宅維持整備基金(R04年度末現在)</t>
    <rPh sb="0" eb="3">
      <t>アサカワマチ</t>
    </rPh>
    <rPh sb="3" eb="7">
      <t>テイジュウソクシン</t>
    </rPh>
    <rPh sb="7" eb="9">
      <t>ジュウタク</t>
    </rPh>
    <rPh sb="9" eb="15">
      <t>イジセイビキキン</t>
    </rPh>
    <phoneticPr fontId="2"/>
  </si>
  <si>
    <t>「ふるさと創生」事業基金(R04年度末現在)</t>
    <rPh sb="5" eb="7">
      <t>ソウセイ</t>
    </rPh>
    <rPh sb="8" eb="10">
      <t>ジギョウ</t>
    </rPh>
    <rPh sb="10" eb="12">
      <t>キキン</t>
    </rPh>
    <phoneticPr fontId="2"/>
  </si>
  <si>
    <t>浅川町ふるさと応援基金(R04年度末現在)</t>
    <rPh sb="0" eb="3">
      <t>アサカワマチ</t>
    </rPh>
    <rPh sb="7" eb="9">
      <t>オウエン</t>
    </rPh>
    <rPh sb="9" eb="11">
      <t>キキン</t>
    </rPh>
    <phoneticPr fontId="2"/>
  </si>
  <si>
    <t>-</t>
    <phoneticPr fontId="2"/>
  </si>
  <si>
    <t>石川地方生活環境施設組合（一般会計）</t>
    <rPh sb="0" eb="4">
      <t>イシカワチホウ</t>
    </rPh>
    <rPh sb="4" eb="10">
      <t>セイカツカンキョウシセツ</t>
    </rPh>
    <rPh sb="10" eb="12">
      <t>クミアイ</t>
    </rPh>
    <rPh sb="13" eb="17">
      <t>イッパンカイケイ</t>
    </rPh>
    <phoneticPr fontId="2"/>
  </si>
  <si>
    <t>須賀川地方広域消防組合（一般会計）</t>
    <rPh sb="0" eb="5">
      <t>スカガワチホウ</t>
    </rPh>
    <rPh sb="5" eb="11">
      <t>コウイキショウボウクミアイ</t>
    </rPh>
    <rPh sb="12" eb="16">
      <t>イッパンカイケイ</t>
    </rPh>
    <phoneticPr fontId="2"/>
  </si>
  <si>
    <t>福島県後期高齢者医療広域連合（一般会計）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</si>
  <si>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福島県後期高齢者医療広域連合（後期高齢者医療特別会計）</t>
    <rPh sb="0" eb="8">
      <t>フクシマケンコウキコウレイシャ</t>
    </rPh>
    <rPh sb="8" eb="10">
      <t>イリョウ</t>
    </rPh>
    <rPh sb="10" eb="14">
      <t>コウイキレンゴウ</t>
    </rPh>
    <rPh sb="15" eb="22">
      <t>コウキコウレイシャイリョウ</t>
    </rPh>
    <rPh sb="22" eb="26">
      <t>トクベツカイケイ</t>
    </rPh>
    <phoneticPr fontId="2"/>
  </si>
  <si>
    <t>福島県市町村総合事務組合（一般会計）</t>
    <rPh sb="0" eb="3">
      <t>フクシマケン</t>
    </rPh>
    <rPh sb="3" eb="6">
      <t>シチョウソン</t>
    </rPh>
    <rPh sb="6" eb="8">
      <t>ソウゴウ</t>
    </rPh>
    <rPh sb="8" eb="12">
      <t>ジムクミアイ</t>
    </rPh>
    <rPh sb="13" eb="17">
      <t>イッパンカイケイ</t>
    </rPh>
    <phoneticPr fontId="2"/>
  </si>
  <si>
    <t>福島県市町村総合事務組合（消防補償等特別会計）</t>
    <rPh sb="0" eb="3">
      <t>フクシマケン</t>
    </rPh>
    <rPh sb="3" eb="12">
      <t>シチョウソンソウゴウジムクミアイ</t>
    </rPh>
    <rPh sb="13" eb="17">
      <t>ショウボウホショウ</t>
    </rPh>
    <rPh sb="17" eb="18">
      <t>トウ</t>
    </rPh>
    <rPh sb="18" eb="22">
      <t>トクベツカイケイ</t>
    </rPh>
    <phoneticPr fontId="2"/>
  </si>
  <si>
    <t>福島県市町村総合事務組合（消防賞じゅつ金特別会計）</t>
    <rPh sb="0" eb="3">
      <t>フクシマケン</t>
    </rPh>
    <rPh sb="3" eb="12">
      <t>シチョウソンソウゴウジムクミアイ</t>
    </rPh>
    <rPh sb="13" eb="15">
      <t>ショウボウ</t>
    </rPh>
    <rPh sb="15" eb="16">
      <t>ショウ</t>
    </rPh>
    <rPh sb="19" eb="20">
      <t>キン</t>
    </rPh>
    <rPh sb="20" eb="24">
      <t>トクベツカイケイ</t>
    </rPh>
    <phoneticPr fontId="2"/>
  </si>
  <si>
    <t>福島県市町村総合事務組合（非常勤職員公務災害補償特別会計）</t>
    <rPh sb="0" eb="12">
      <t>フクシマケンシチョウソンソウゴウジムクミアイ</t>
    </rPh>
    <rPh sb="13" eb="18">
      <t>ヒジョウキンショクイン</t>
    </rPh>
    <rPh sb="18" eb="22">
      <t>コウムサイガイ</t>
    </rPh>
    <rPh sb="22" eb="24">
      <t>ホショウ</t>
    </rPh>
    <rPh sb="24" eb="28">
      <t>トクベツカイケイ</t>
    </rPh>
    <phoneticPr fontId="2"/>
  </si>
  <si>
    <t>福島県市町村総合事務組合（自治会館管理特別会計）</t>
    <rPh sb="0" eb="12">
      <t>フクシマケンシチョウソンソウゴウジムクミアイ</t>
    </rPh>
    <rPh sb="13" eb="17">
      <t>ジチカイカン</t>
    </rPh>
    <rPh sb="17" eb="19">
      <t>カンリ</t>
    </rPh>
    <rPh sb="19" eb="23">
      <t>トクベツカイケイ</t>
    </rPh>
    <phoneticPr fontId="2"/>
  </si>
  <si>
    <t>一般財団法人吉田富三顕彰会</t>
    <rPh sb="0" eb="6">
      <t>イッパンザイダンホウジン</t>
    </rPh>
    <rPh sb="6" eb="10">
      <t>ヨシダトミゾウ</t>
    </rPh>
    <rPh sb="10" eb="13">
      <t>ケンショウカイ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</si>
</sst>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4079-45E3-8CD6-68F52F448B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67427</c:v>
                </c:pt>
                <c:pt idx="1">
                  <c:v>63230</c:v>
                </c:pt>
                <c:pt idx="2">
                  <c:v>73600</c:v>
                </c:pt>
                <c:pt idx="3">
                  <c:v>60286</c:v>
                </c:pt>
                <c:pt idx="4">
                  <c:v>113297</c:v>
                </c:pt>
              </c:numCache>
            </c:numRef>
          </c:val>
          <c:smooth val="0"/>
          <c:extLst>
            <c:ext xmlns:c16="http://schemas.microsoft.com/office/drawing/2014/chart" uri="{C3380CC4-5D6E-409C-BE32-E72D297353CC}">
              <c16:uniqueId val="{00000001-4079-45E3-8CD6-68F52F448B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9.86</c:v>
                </c:pt>
                <c:pt idx="1">
                  <c:v>6.24</c:v>
                </c:pt>
                <c:pt idx="2">
                  <c:v>11.3</c:v>
                </c:pt>
                <c:pt idx="3">
                  <c:v>6.87</c:v>
                </c:pt>
                <c:pt idx="4">
                  <c:v>5.9</c:v>
                </c:pt>
              </c:numCache>
            </c:numRef>
          </c:val>
          <c:extLst>
            <c:ext xmlns:c16="http://schemas.microsoft.com/office/drawing/2014/chart" uri="{C3380CC4-5D6E-409C-BE32-E72D297353CC}">
              <c16:uniqueId val="{00000000-1C29-4B4D-81F9-4B590A18F3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38.5</c:v>
                </c:pt>
                <c:pt idx="1">
                  <c:v>27.17</c:v>
                </c:pt>
                <c:pt idx="2">
                  <c:v>33.909999999999997</c:v>
                </c:pt>
                <c:pt idx="3">
                  <c:v>39.450000000000003</c:v>
                </c:pt>
                <c:pt idx="4">
                  <c:v>43.69</c:v>
                </c:pt>
              </c:numCache>
            </c:numRef>
          </c:val>
          <c:extLst>
            <c:ext xmlns:c16="http://schemas.microsoft.com/office/drawing/2014/chart" uri="{C3380CC4-5D6E-409C-BE32-E72D297353CC}">
              <c16:uniqueId val="{00000001-1C29-4B4D-81F9-4B590A18F3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-2.65</c:v>
                </c:pt>
                <c:pt idx="1">
                  <c:v>-14.6</c:v>
                </c:pt>
                <c:pt idx="2">
                  <c:v>13.67</c:v>
                </c:pt>
                <c:pt idx="3">
                  <c:v>4.47</c:v>
                </c:pt>
                <c:pt idx="4">
                  <c:v>2.61</c:v>
                </c:pt>
              </c:numCache>
            </c:numRef>
          </c:val>
          <c:smooth val="0"/>
          <c:extLst>
            <c:ext xmlns:c16="http://schemas.microsoft.com/office/drawing/2014/chart" uri="{C3380CC4-5D6E-409C-BE32-E72D297353CC}">
              <c16:uniqueId val="{00000002-1C29-4B4D-81F9-4B590A18F3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0.55000000000000004</c:v>
                </c:pt>
                <c:pt idx="2">
                  <c:v>#N/A</c:v>
                </c:pt>
                <c:pt idx="3">
                  <c:v>0.27</c:v>
                </c:pt>
                <c:pt idx="4">
                  <c:v>#N/A</c:v>
                </c:pt>
                <c:pt idx="5">
                  <c:v>0.03</c:v>
                </c:pt>
                <c:pt idx="6">
                  <c:v>#N/A</c:v>
                </c:pt>
                <c:pt idx="7">
                  <c:v>0.02</c:v>
                </c:pt>
                <c:pt idx="8">
                  <c:v>#N/A</c:v>
                </c:pt>
                <c:pt idx="9">
                  <c:v>0</c:v>
                </c:pt>
              </c:numCache>
            </c:numRef>
          </c:val>
          <c:extLst>
            <c:ext xmlns:c16="http://schemas.microsoft.com/office/drawing/2014/chart" uri="{C3380CC4-5D6E-409C-BE32-E72D297353CC}">
              <c16:uniqueId val="{00000000-93B1-436B-B788-1440106C21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B1-436B-B788-1440106C21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0.02</c:v>
                </c:pt>
                <c:pt idx="8">
                  <c:v>#N/A</c:v>
                </c:pt>
                <c:pt idx="9">
                  <c:v>0.02</c:v>
                </c:pt>
              </c:numCache>
            </c:numRef>
          </c:val>
          <c:extLst>
            <c:ext xmlns:c16="http://schemas.microsoft.com/office/drawing/2014/chart" uri="{C3380CC4-5D6E-409C-BE32-E72D297353CC}">
              <c16:uniqueId val="{00000002-93B1-436B-B788-1440106C21D8}"/>
            </c:ext>
          </c:extLst>
        </c:ser>
        <c:ser>
          <c:idx val="3"/>
          <c:order val="3"/>
          <c:tx>
            <c:strRef>
              <c:f>データシート!$A$30</c:f>
              <c:strCache>
                <c:ptCount val="1"/>
                <c:pt idx="0">
                  <c:v>花火の里ニュータウン汚水処理事業特別会計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7.0000000000000007E-2</c:v>
                </c:pt>
                <c:pt idx="6">
                  <c:v>#N/A</c:v>
                </c:pt>
                <c:pt idx="7">
                  <c:v>0.09</c:v>
                </c:pt>
                <c:pt idx="8">
                  <c:v>#N/A</c:v>
                </c:pt>
                <c:pt idx="9">
                  <c:v>0.13</c:v>
                </c:pt>
              </c:numCache>
            </c:numRef>
          </c:val>
          <c:extLst>
            <c:ext xmlns:c16="http://schemas.microsoft.com/office/drawing/2014/chart" uri="{C3380CC4-5D6E-409C-BE32-E72D297353CC}">
              <c16:uniqueId val="{00000003-93B1-436B-B788-1440106C21D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0.94</c:v>
                </c:pt>
                <c:pt idx="2">
                  <c:v>#N/A</c:v>
                </c:pt>
                <c:pt idx="3">
                  <c:v>0.35</c:v>
                </c:pt>
                <c:pt idx="4">
                  <c:v>#N/A</c:v>
                </c:pt>
                <c:pt idx="5">
                  <c:v>0.75</c:v>
                </c:pt>
                <c:pt idx="6">
                  <c:v>#N/A</c:v>
                </c:pt>
                <c:pt idx="7">
                  <c:v>0.42</c:v>
                </c:pt>
                <c:pt idx="8">
                  <c:v>#N/A</c:v>
                </c:pt>
                <c:pt idx="9">
                  <c:v>0.3</c:v>
                </c:pt>
              </c:numCache>
            </c:numRef>
          </c:val>
          <c:extLst>
            <c:ext xmlns:c16="http://schemas.microsoft.com/office/drawing/2014/chart" uri="{C3380CC4-5D6E-409C-BE32-E72D297353CC}">
              <c16:uniqueId val="{00000004-93B1-436B-B788-1440106C21D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0.2</c:v>
                </c:pt>
                <c:pt idx="4">
                  <c:v>#N/A</c:v>
                </c:pt>
                <c:pt idx="5">
                  <c:v>0.42</c:v>
                </c:pt>
                <c:pt idx="6">
                  <c:v>#N/A</c:v>
                </c:pt>
                <c:pt idx="7">
                  <c:v>0.64</c:v>
                </c:pt>
                <c:pt idx="8">
                  <c:v>#N/A</c:v>
                </c:pt>
                <c:pt idx="9">
                  <c:v>1.47</c:v>
                </c:pt>
              </c:numCache>
            </c:numRef>
          </c:val>
          <c:extLst>
            <c:ext xmlns:c16="http://schemas.microsoft.com/office/drawing/2014/chart" uri="{C3380CC4-5D6E-409C-BE32-E72D297353CC}">
              <c16:uniqueId val="{00000005-93B1-436B-B788-1440106C21D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2.83</c:v>
                </c:pt>
                <c:pt idx="2">
                  <c:v>#N/A</c:v>
                </c:pt>
                <c:pt idx="3">
                  <c:v>1.41</c:v>
                </c:pt>
                <c:pt idx="4">
                  <c:v>#N/A</c:v>
                </c:pt>
                <c:pt idx="5">
                  <c:v>2.4300000000000002</c:v>
                </c:pt>
                <c:pt idx="6">
                  <c:v>#N/A</c:v>
                </c:pt>
                <c:pt idx="7">
                  <c:v>1.64</c:v>
                </c:pt>
                <c:pt idx="8">
                  <c:v>#N/A</c:v>
                </c:pt>
                <c:pt idx="9">
                  <c:v>2.46</c:v>
                </c:pt>
              </c:numCache>
            </c:numRef>
          </c:val>
          <c:extLst>
            <c:ext xmlns:c16="http://schemas.microsoft.com/office/drawing/2014/chart" uri="{C3380CC4-5D6E-409C-BE32-E72D297353CC}">
              <c16:uniqueId val="{00000006-93B1-436B-B788-1440106C21D8}"/>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6.27</c:v>
                </c:pt>
                <c:pt idx="2">
                  <c:v>#N/A</c:v>
                </c:pt>
                <c:pt idx="3">
                  <c:v>6.29</c:v>
                </c:pt>
                <c:pt idx="4">
                  <c:v>#N/A</c:v>
                </c:pt>
                <c:pt idx="5">
                  <c:v>5.99</c:v>
                </c:pt>
                <c:pt idx="6">
                  <c:v>#N/A</c:v>
                </c:pt>
                <c:pt idx="7">
                  <c:v>5.55</c:v>
                </c:pt>
                <c:pt idx="8">
                  <c:v>#N/A</c:v>
                </c:pt>
                <c:pt idx="9">
                  <c:v>5.63</c:v>
                </c:pt>
              </c:numCache>
            </c:numRef>
          </c:val>
          <c:extLst>
            <c:ext xmlns:c16="http://schemas.microsoft.com/office/drawing/2014/chart" uri="{C3380CC4-5D6E-409C-BE32-E72D297353CC}">
              <c16:uniqueId val="{00000007-93B1-436B-B788-1440106C21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9.86</c:v>
                </c:pt>
                <c:pt idx="2">
                  <c:v>#N/A</c:v>
                </c:pt>
                <c:pt idx="3">
                  <c:v>6.23</c:v>
                </c:pt>
                <c:pt idx="4">
                  <c:v>#N/A</c:v>
                </c:pt>
                <c:pt idx="5">
                  <c:v>11.22</c:v>
                </c:pt>
                <c:pt idx="6">
                  <c:v>#N/A</c:v>
                </c:pt>
                <c:pt idx="7">
                  <c:v>6.77</c:v>
                </c:pt>
                <c:pt idx="8">
                  <c:v>#N/A</c:v>
                </c:pt>
                <c:pt idx="9">
                  <c:v>5.8</c:v>
                </c:pt>
              </c:numCache>
            </c:numRef>
          </c:val>
          <c:extLst>
            <c:ext xmlns:c16="http://schemas.microsoft.com/office/drawing/2014/chart" uri="{C3380CC4-5D6E-409C-BE32-E72D297353CC}">
              <c16:uniqueId val="{00000008-93B1-436B-B788-1440106C21D8}"/>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10.199999999999999</c:v>
                </c:pt>
                <c:pt idx="2">
                  <c:v>#N/A</c:v>
                </c:pt>
                <c:pt idx="3">
                  <c:v>11.37</c:v>
                </c:pt>
                <c:pt idx="4">
                  <c:v>#N/A</c:v>
                </c:pt>
                <c:pt idx="5">
                  <c:v>10.55</c:v>
                </c:pt>
                <c:pt idx="6">
                  <c:v>#N/A</c:v>
                </c:pt>
                <c:pt idx="7">
                  <c:v>10.35</c:v>
                </c:pt>
                <c:pt idx="8">
                  <c:v>#N/A</c:v>
                </c:pt>
                <c:pt idx="9">
                  <c:v>10.78</c:v>
                </c:pt>
              </c:numCache>
            </c:numRef>
          </c:val>
          <c:extLst>
            <c:ext xmlns:c16="http://schemas.microsoft.com/office/drawing/2014/chart" uri="{C3380CC4-5D6E-409C-BE32-E72D297353CC}">
              <c16:uniqueId val="{00000009-93B1-436B-B788-1440106C21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c:v>
                </c:pt>
                <c:pt idx="5">
                  <c:v>236</c:v>
                </c:pt>
                <c:pt idx="8">
                  <c:v>247</c:v>
                </c:pt>
                <c:pt idx="11">
                  <c:v>243</c:v>
                </c:pt>
                <c:pt idx="14">
                  <c:v>246</c:v>
                </c:pt>
              </c:numCache>
            </c:numRef>
          </c:val>
          <c:extLst>
            <c:ext xmlns:c16="http://schemas.microsoft.com/office/drawing/2014/chart" uri="{C3380CC4-5D6E-409C-BE32-E72D297353CC}">
              <c16:uniqueId val="{00000000-4D21-41B4-A950-F13B13518A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21-41B4-A950-F13B13518A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6</c:v>
                </c:pt>
                <c:pt idx="6">
                  <c:v>5</c:v>
                </c:pt>
                <c:pt idx="9">
                  <c:v>4</c:v>
                </c:pt>
                <c:pt idx="12">
                  <c:v>4</c:v>
                </c:pt>
              </c:numCache>
            </c:numRef>
          </c:val>
          <c:extLst>
            <c:ext xmlns:c16="http://schemas.microsoft.com/office/drawing/2014/chart" uri="{C3380CC4-5D6E-409C-BE32-E72D297353CC}">
              <c16:uniqueId val="{00000002-4D21-41B4-A950-F13B13518A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3</c:v>
                </c:pt>
                <c:pt idx="9">
                  <c:v>4</c:v>
                </c:pt>
                <c:pt idx="12">
                  <c:v>10</c:v>
                </c:pt>
              </c:numCache>
            </c:numRef>
          </c:val>
          <c:extLst>
            <c:ext xmlns:c16="http://schemas.microsoft.com/office/drawing/2014/chart" uri="{C3380CC4-5D6E-409C-BE32-E72D297353CC}">
              <c16:uniqueId val="{00000003-4D21-41B4-A950-F13B13518A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c:v>
                </c:pt>
                <c:pt idx="3">
                  <c:v>101</c:v>
                </c:pt>
                <c:pt idx="6">
                  <c:v>103</c:v>
                </c:pt>
                <c:pt idx="9">
                  <c:v>100</c:v>
                </c:pt>
                <c:pt idx="12">
                  <c:v>108</c:v>
                </c:pt>
              </c:numCache>
            </c:numRef>
          </c:val>
          <c:extLst>
            <c:ext xmlns:c16="http://schemas.microsoft.com/office/drawing/2014/chart" uri="{C3380CC4-5D6E-409C-BE32-E72D297353CC}">
              <c16:uniqueId val="{00000004-4D21-41B4-A950-F13B13518A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21-41B4-A950-F13B13518A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21-41B4-A950-F13B13518A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253</c:v>
                </c:pt>
                <c:pt idx="3">
                  <c:v>233</c:v>
                </c:pt>
                <c:pt idx="6">
                  <c:v>232</c:v>
                </c:pt>
                <c:pt idx="9">
                  <c:v>244</c:v>
                </c:pt>
                <c:pt idx="12">
                  <c:v>279</c:v>
                </c:pt>
              </c:numCache>
            </c:numRef>
          </c:val>
          <c:extLst>
            <c:ext xmlns:c16="http://schemas.microsoft.com/office/drawing/2014/chart" uri="{C3380CC4-5D6E-409C-BE32-E72D297353CC}">
              <c16:uniqueId val="{00000007-4D21-41B4-A950-F13B13518A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116</c:v>
                </c:pt>
                <c:pt idx="2">
                  <c:v>#N/A</c:v>
                </c:pt>
                <c:pt idx="3">
                  <c:v>#N/A</c:v>
                </c:pt>
                <c:pt idx="4">
                  <c:v>106</c:v>
                </c:pt>
                <c:pt idx="5">
                  <c:v>#N/A</c:v>
                </c:pt>
                <c:pt idx="6">
                  <c:v>#N/A</c:v>
                </c:pt>
                <c:pt idx="7">
                  <c:v>96</c:v>
                </c:pt>
                <c:pt idx="8">
                  <c:v>#N/A</c:v>
                </c:pt>
                <c:pt idx="9">
                  <c:v>#N/A</c:v>
                </c:pt>
                <c:pt idx="10">
                  <c:v>109</c:v>
                </c:pt>
                <c:pt idx="11">
                  <c:v>#N/A</c:v>
                </c:pt>
                <c:pt idx="12">
                  <c:v>#N/A</c:v>
                </c:pt>
                <c:pt idx="13">
                  <c:v>155</c:v>
                </c:pt>
                <c:pt idx="14">
                  <c:v>#N/A</c:v>
                </c:pt>
              </c:numCache>
            </c:numRef>
          </c:val>
          <c:smooth val="0"/>
          <c:extLst>
            <c:ext xmlns:c16="http://schemas.microsoft.com/office/drawing/2014/chart" uri="{C3380CC4-5D6E-409C-BE32-E72D297353CC}">
              <c16:uniqueId val="{00000008-4D21-41B4-A950-F13B13518A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2958</c:v>
                </c:pt>
                <c:pt idx="5">
                  <c:v>2994</c:v>
                </c:pt>
                <c:pt idx="8">
                  <c:v>3034</c:v>
                </c:pt>
                <c:pt idx="11">
                  <c:v>2952</c:v>
                </c:pt>
                <c:pt idx="14">
                  <c:v>2908</c:v>
                </c:pt>
              </c:numCache>
            </c:numRef>
          </c:val>
          <c:extLst>
            <c:ext xmlns:c16="http://schemas.microsoft.com/office/drawing/2014/chart" uri="{C3380CC4-5D6E-409C-BE32-E72D297353CC}">
              <c16:uniqueId val="{00000000-72C3-4A99-9888-75C5160B7C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2C3-4A99-9888-75C5160B7C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2037</c:v>
                </c:pt>
                <c:pt idx="5">
                  <c:v>1909</c:v>
                </c:pt>
                <c:pt idx="8">
                  <c:v>2108</c:v>
                </c:pt>
                <c:pt idx="11">
                  <c:v>2527</c:v>
                </c:pt>
                <c:pt idx="14">
                  <c:v>2735</c:v>
                </c:pt>
              </c:numCache>
            </c:numRef>
          </c:val>
          <c:extLst>
            <c:ext xmlns:c16="http://schemas.microsoft.com/office/drawing/2014/chart" uri="{C3380CC4-5D6E-409C-BE32-E72D297353CC}">
              <c16:uniqueId val="{00000002-72C3-4A99-9888-75C5160B7C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C3-4A99-9888-75C5160B7C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C3-4A99-9888-75C5160B7C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C3-4A99-9888-75C5160B7C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403</c:v>
                </c:pt>
                <c:pt idx="3">
                  <c:v>414</c:v>
                </c:pt>
                <c:pt idx="6">
                  <c:v>377</c:v>
                </c:pt>
                <c:pt idx="9">
                  <c:v>349</c:v>
                </c:pt>
                <c:pt idx="12">
                  <c:v>335</c:v>
                </c:pt>
              </c:numCache>
            </c:numRef>
          </c:val>
          <c:extLst>
            <c:ext xmlns:c16="http://schemas.microsoft.com/office/drawing/2014/chart" uri="{C3380CC4-5D6E-409C-BE32-E72D297353CC}">
              <c16:uniqueId val="{00000006-72C3-4A99-9888-75C5160B7C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83</c:v>
                </c:pt>
                <c:pt idx="3">
                  <c:v>118</c:v>
                </c:pt>
                <c:pt idx="6">
                  <c:v>202</c:v>
                </c:pt>
                <c:pt idx="9">
                  <c:v>198</c:v>
                </c:pt>
                <c:pt idx="12">
                  <c:v>204</c:v>
                </c:pt>
              </c:numCache>
            </c:numRef>
          </c:val>
          <c:extLst>
            <c:ext xmlns:c16="http://schemas.microsoft.com/office/drawing/2014/chart" uri="{C3380CC4-5D6E-409C-BE32-E72D297353CC}">
              <c16:uniqueId val="{00000007-72C3-4A99-9888-75C5160B7C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1561</c:v>
                </c:pt>
                <c:pt idx="3">
                  <c:v>1546</c:v>
                </c:pt>
                <c:pt idx="6">
                  <c:v>1541</c:v>
                </c:pt>
                <c:pt idx="9">
                  <c:v>1572</c:v>
                </c:pt>
                <c:pt idx="12">
                  <c:v>1594</c:v>
                </c:pt>
              </c:numCache>
            </c:numRef>
          </c:val>
          <c:extLst>
            <c:ext xmlns:c16="http://schemas.microsoft.com/office/drawing/2014/chart" uri="{C3380CC4-5D6E-409C-BE32-E72D297353CC}">
              <c16:uniqueId val="{00000008-72C3-4A99-9888-75C5160B7C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c:v>
                </c:pt>
                <c:pt idx="3">
                  <c:v>15</c:v>
                </c:pt>
                <c:pt idx="6">
                  <c:v>11</c:v>
                </c:pt>
                <c:pt idx="9">
                  <c:v>7</c:v>
                </c:pt>
                <c:pt idx="12">
                  <c:v>4</c:v>
                </c:pt>
              </c:numCache>
            </c:numRef>
          </c:val>
          <c:extLst>
            <c:ext xmlns:c16="http://schemas.microsoft.com/office/drawing/2014/chart" uri="{C3380CC4-5D6E-409C-BE32-E72D297353CC}">
              <c16:uniqueId val="{00000009-72C3-4A99-9888-75C5160B7C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3115</c:v>
                </c:pt>
                <c:pt idx="3">
                  <c:v>3181</c:v>
                </c:pt>
                <c:pt idx="6">
                  <c:v>3228</c:v>
                </c:pt>
                <c:pt idx="9">
                  <c:v>3131</c:v>
                </c:pt>
                <c:pt idx="12">
                  <c:v>3209</c:v>
                </c:pt>
              </c:numCache>
            </c:numRef>
          </c:val>
          <c:extLst>
            <c:ext xmlns:c16="http://schemas.microsoft.com/office/drawing/2014/chart" uri="{C3380CC4-5D6E-409C-BE32-E72D297353CC}">
              <c16:uniqueId val="{0000000A-72C3-4A99-9888-75C5160B7C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187</c:v>
                </c:pt>
                <c:pt idx="2">
                  <c:v>#N/A</c:v>
                </c:pt>
                <c:pt idx="3">
                  <c:v>#N/A</c:v>
                </c:pt>
                <c:pt idx="4">
                  <c:v>371</c:v>
                </c:pt>
                <c:pt idx="5">
                  <c:v>#N/A</c:v>
                </c:pt>
                <c:pt idx="6">
                  <c:v>#N/A</c:v>
                </c:pt>
                <c:pt idx="7">
                  <c:v>216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C3-4A99-9888-75C5160B7C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780</c:v>
                </c:pt>
                <c:pt idx="1">
                  <c:v>980</c:v>
                </c:pt>
                <c:pt idx="2">
                  <c:v>1070</c:v>
                </c:pt>
              </c:numCache>
            </c:numRef>
          </c:val>
          <c:extLst>
            <c:ext xmlns:c16="http://schemas.microsoft.com/office/drawing/2014/chart" uri="{C3380CC4-5D6E-409C-BE32-E72D297353CC}">
              <c16:uniqueId val="{00000000-BCC2-4E06-B550-DC1715F085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BCC2-4E06-B550-DC1715F085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813</c:v>
                </c:pt>
                <c:pt idx="1">
                  <c:v>1019</c:v>
                </c:pt>
                <c:pt idx="2">
                  <c:v>1129</c:v>
                </c:pt>
              </c:numCache>
            </c:numRef>
          </c:val>
          <c:extLst>
            <c:ext xmlns:c16="http://schemas.microsoft.com/office/drawing/2014/chart" uri="{C3380CC4-5D6E-409C-BE32-E72D297353CC}">
              <c16:uniqueId val="{00000002-BCC2-4E06-B550-DC1715F085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分子となる元利償還金の額が、平成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年度借入れの臨時地方道整備事業債等の償還終了により</a:t>
          </a:r>
          <a:r>
            <a:rPr kumimoji="1" lang="en-US" altLang="ja-JP" sz="1400">
              <a:latin typeface="ＭＳ ゴシック" pitchFamily="49" charset="-128"/>
              <a:ea typeface="ＭＳ ゴシック" pitchFamily="49" charset="-128"/>
            </a:rPr>
            <a:t>230,000</a:t>
          </a:r>
          <a:r>
            <a:rPr kumimoji="1" lang="ja-JP" altLang="en-US" sz="1400">
              <a:latin typeface="ＭＳ ゴシック" pitchFamily="49" charset="-128"/>
              <a:ea typeface="ＭＳ ゴシック" pitchFamily="49" charset="-128"/>
            </a:rPr>
            <a:t>千円程度になっていたが、令和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年度には緊急防災・減災事業債等の償還開始により全体として増となった。さらに令和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年度には、公共施設最適化事業債、緊急防災・減災事業債の元金償還が始まったため</a:t>
          </a:r>
          <a:r>
            <a:rPr kumimoji="1" lang="en-US" altLang="ja-JP" sz="1400">
              <a:latin typeface="ＭＳ ゴシック" pitchFamily="49" charset="-128"/>
              <a:ea typeface="ＭＳ ゴシック" pitchFamily="49" charset="-128"/>
            </a:rPr>
            <a:t>35,000</a:t>
          </a:r>
          <a:r>
            <a:rPr kumimoji="1" lang="ja-JP" altLang="en-US" sz="1400">
              <a:latin typeface="ＭＳ ゴシック" pitchFamily="49" charset="-128"/>
              <a:ea typeface="ＭＳ ゴシック" pitchFamily="49" charset="-128"/>
            </a:rPr>
            <a:t>千円程度増額となっている。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また、公営企業債の元利償還金に対する繰入金については、公共下水道事業の元金償還金が増加したため増となっている。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今後も「浅川町第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次振興計画」のもと、地域のニーズに的確に対応した事業の選択と、起債に大きく依存しない財政運営に努める。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％を占める地方債現在高が臨時財政対策債・災害復旧関連事業債・福島県市町村振興基金等の借入れにより増額となっている。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その中でも地方債現在高のうち</a:t>
          </a:r>
          <a:r>
            <a:rPr kumimoji="1" lang="en-US" altLang="ja-JP" sz="1400">
              <a:latin typeface="ＭＳ ゴシック" pitchFamily="49" charset="-128"/>
              <a:ea typeface="ＭＳ ゴシック" pitchFamily="49" charset="-128"/>
            </a:rPr>
            <a:t>42.6</a:t>
          </a:r>
          <a:r>
            <a:rPr kumimoji="1" lang="ja-JP" altLang="en-US" sz="1400">
              <a:latin typeface="ＭＳ ゴシック" pitchFamily="49" charset="-128"/>
              <a:ea typeface="ＭＳ ゴシック" pitchFamily="49" charset="-128"/>
            </a:rPr>
            <a:t>％を占める臨時財政対策債については、毎年、借入れを行っている起債であるが、令和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年度には借入額が減少しており今後も減少する傾向にあると予測される。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公共施設最適化事業債については、地方債現在高の</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％を占めているが、元金償還が開始された令和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年かけて償還していく予定となっている。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組合等負担見込額については、石川地方生活環境施設組合で令和元年度から開始された基幹改良工事により増額となっている。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基金等の積増しにより増加しているが、今後、老朽化した公共施設の建替えや大規模改修等により負担が増加していく見込みであるので、地方債残高や将来への負担等を考慮し、実施する事業等を正確に見極め実施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基金全体で見た場合、財政調整基金、役場庁舎等建設基金、ふれあい福祉基金が大部分を占めている。その中において予算執行に伴う財源として補填する財政調整基金については、令和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年度については令和元年度に繰越し事業として行った災害復旧事業の補助金等の余剰金を積立てたことにより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年度には決算の余剰金を積立てたことにより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千円となった。令和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年度には、近く実施が予定されてる浅川中学校建設事業を見据え、さらに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決算時の剰余金から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積立てて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1,070,000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浅川町役場庁舎等建設基金については、昭和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年以上経過した役場庁舎を始め老朽化した施設の建替え等のため積立てを行っていて、令和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千円の積立てを行い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802,827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そのほかの基金については、特に大きな変動はない。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2,448,976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％となっていて、適正規模である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大きく上回っている状況である。適正な財政運営を図れる基金額を確保したうえで、今後予定されている中学校建設事業の財源としての取崩しや役場庁舎等建設基金への振替等の検討を進め基金積立額の精査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その他の基金等については、設置目的・充当できる事業等を検討し取崩しを行うなど、目的に沿った運営ができるよう適正な管理に努める。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浅川町</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役場庁舎等建設基金、ふれあい福祉基金が大部分を占めている。役場庁舎等建設基金については、昭和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年以上経過した役場庁舎を始め老朽化した施設の建替え等のため積立て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ているものである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れあい福祉基金については、高齢者等の在宅福祉の向上、健康の保持に資する事業等の福祉事業へ充てるための基金である。その他、定住促進住宅維持整備基金、「ふるさと創生」事業基金、ふるさと応援基金、ふるさと水と土基金、定住・移住促進住宅維持整備基金、花火の里ニュータウン汚水処理施設維持整備基金があるが、基金名称のとおり目的を持った基金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浅川町役場庁舎等建設基金は、積立てにより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浅川町定住促進住宅維持整備基金は、積立てにより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ふるさと応援基金は、積立てにより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定住・移住促進住宅維持整備基金は、積立てにより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目的に沿った事業実施に向け、各基金を適切に積立て確実かつ有利な方法で運用を図るとともに、事業実施となった際においても取崩し時期等十分な検討を行い適切な対応を図っていく。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年度については令和元年度に繰越し事業として行った災害復旧事業の補助金等の余剰金を積立てたことにより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780,000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年度には決算の余剰金を積立てたことにより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年度には、近く実施が予定されてる浅川中学校建設事業を見据え、さらに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千円を決算時の剰余金から積立てて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1,070,000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2,448,976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％となっていて、適正規模である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大きく上回っている状況である。適正な財政運営を図れる基金額を確保したうえで、今後予定されている中学校建設事業の財源としての取崩しや役場庁舎等建設基金への振替等の検討を進め基金積立額の精査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増減はない。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今後の償還を見据え、基金の積立てを検討していく。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5,984
5,947
37.43
4,159,789
3,995,622
144,539
2,448,976
3,209,358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付近で安定しており類似団体平均と同程度であるが、令和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年度は減少がみられる。令和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年度の推移をみると、財政力指数算定の基礎となり分子となる基準財政収入額が</a:t>
          </a:r>
          <a:r>
            <a:rPr kumimoji="1" lang="en-US" altLang="ja-JP" sz="1300">
              <a:latin typeface="ＭＳ Ｐゴシック" panose="020B0600070205080204" pitchFamily="50" charset="-128"/>
              <a:ea typeface="ＭＳ Ｐゴシック" panose="020B0600070205080204" pitchFamily="50" charset="-128"/>
            </a:rPr>
            <a:t>17,719</a:t>
          </a:r>
          <a:r>
            <a:rPr kumimoji="1" lang="ja-JP" altLang="en-US" sz="1300">
              <a:latin typeface="ＭＳ Ｐゴシック" panose="020B0600070205080204" pitchFamily="50" charset="-128"/>
              <a:ea typeface="ＭＳ Ｐゴシック" panose="020B0600070205080204" pitchFamily="50" charset="-128"/>
            </a:rPr>
            <a:t>千円の増加を見せているが、分母となる基準財政需要額が</a:t>
          </a:r>
          <a:r>
            <a:rPr kumimoji="1" lang="en-US" altLang="ja-JP" sz="1300">
              <a:latin typeface="ＭＳ Ｐゴシック" panose="020B0600070205080204" pitchFamily="50" charset="-128"/>
              <a:ea typeface="ＭＳ Ｐゴシック" panose="020B0600070205080204" pitchFamily="50" charset="-128"/>
            </a:rPr>
            <a:t>41,213</a:t>
          </a:r>
          <a:r>
            <a:rPr kumimoji="1" lang="ja-JP" altLang="en-US" sz="1300">
              <a:latin typeface="ＭＳ Ｐゴシック" panose="020B0600070205080204" pitchFamily="50" charset="-128"/>
              <a:ea typeface="ＭＳ Ｐゴシック" panose="020B0600070205080204" pitchFamily="50" charset="-128"/>
            </a:rPr>
            <a:t>千円の増加を見せており、財政力指数が低下する要因となっている。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今後も町税の収納率の向上による歳入の確保と租税負担の公平性の確保に努め、財政の健全化を図る。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類似団体平均と比較して低い水準で推移しており比較的弾力性のある財政状況であるとみられる。公債費については平成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毎年減少しているが、操出金については、下水道事業による増加も見込まれ、また、今後大きな負担となる見込みである浅川中学校建設事業等による起債の償還等があるため、各種事務事業の経費削減、職員数の計画的な管理により、経常経費の抑制を着実に実行していく。さらに、町税の収納率の向上を図るとともに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68707</xdr:rowOff>
    </xdr:from>
    <xdr:to>
      <xdr:col>23</xdr:col>
      <xdr:colOff>133350</xdr:colOff>
      <xdr:row>62</xdr:row>
      <xdr:rowOff>49276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27157"/>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68707</xdr:rowOff>
    </xdr:from>
    <xdr:to>
      <xdr:col>19</xdr:col>
      <xdr:colOff>133350</xdr:colOff>
      <xdr:row>62</xdr:row>
      <xdr:rowOff>10668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27157"/>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145923</xdr:rowOff>
    </xdr:from>
    <xdr:to>
      <xdr:col>15</xdr:col>
      <xdr:colOff>82550</xdr:colOff>
      <xdr:row>62</xdr:row>
      <xdr:rowOff>10668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0437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145923</xdr:rowOff>
    </xdr:from>
    <xdr:to>
      <xdr:col>11</xdr:col>
      <xdr:colOff>31750</xdr:colOff>
      <xdr:row>62</xdr:row>
      <xdr:rowOff>22733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043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17907</xdr:rowOff>
    </xdr:from>
    <xdr:to>
      <xdr:col>19</xdr:col>
      <xdr:colOff>184150</xdr:colOff>
      <xdr:row>61</xdr:row>
      <xdr:rowOff>119507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129684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4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95123</xdr:rowOff>
    </xdr:from>
    <xdr:to>
      <xdr:col>11</xdr:col>
      <xdr:colOff>82550</xdr:colOff>
      <xdr:row>62</xdr:row>
      <xdr:rowOff>25273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35450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2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143383</xdr:rowOff>
    </xdr:from>
    <xdr:to>
      <xdr:col>7</xdr:col>
      <xdr:colOff>31750</xdr:colOff>
      <xdr:row>62</xdr:row>
      <xdr:rowOff>73533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83710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で推移している。人口一人当たりの金額が類似団体平均を下回っているのは、職員の年齢構成の低下が大きく、さらにごみ処理業務、消防業務を一部事務組合で行っていることが要因となっている。一部事務組合の人件費・物件費等に充てる操出金といった費用を合計した場合では、噴口一人当たりの金額は増加することが想定できる。今後はこれらを含めた経費の抑制を図る必要があり、今後も民間でも対応可能な部分について追及し、コスト縮減のため委託化も検討す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97402</xdr:rowOff>
    </xdr:from>
    <xdr:to>
      <xdr:col>23</xdr:col>
      <xdr:colOff>133350</xdr:colOff>
      <xdr:row>81</xdr:row>
      <xdr:rowOff>106093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4852"/>
          <a:ext cx="8382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90371</xdr:rowOff>
    </xdr:from>
    <xdr:to>
      <xdr:col>19</xdr:col>
      <xdr:colOff>133350</xdr:colOff>
      <xdr:row>81</xdr:row>
      <xdr:rowOff>97402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7821"/>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43363</xdr:rowOff>
    </xdr:from>
    <xdr:to>
      <xdr:col>15</xdr:col>
      <xdr:colOff>82550</xdr:colOff>
      <xdr:row>81</xdr:row>
      <xdr:rowOff>90371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0813"/>
          <a:ext cx="889000" cy="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35003</xdr:rowOff>
    </xdr:from>
    <xdr:to>
      <xdr:col>11</xdr:col>
      <xdr:colOff>31750</xdr:colOff>
      <xdr:row>81</xdr:row>
      <xdr:rowOff>43363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245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55293</xdr:rowOff>
    </xdr:from>
    <xdr:to>
      <xdr:col>23</xdr:col>
      <xdr:colOff>184150</xdr:colOff>
      <xdr:row>81</xdr:row>
      <xdr:rowOff>156893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148020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46602</xdr:rowOff>
    </xdr:from>
    <xdr:to>
      <xdr:col>19</xdr:col>
      <xdr:colOff>184150</xdr:colOff>
      <xdr:row>81</xdr:row>
      <xdr:rowOff>148202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158379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0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39571</xdr:rowOff>
    </xdr:from>
    <xdr:to>
      <xdr:col>15</xdr:col>
      <xdr:colOff>133350</xdr:colOff>
      <xdr:row>81</xdr:row>
      <xdr:rowOff>141171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151348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164013</xdr:rowOff>
    </xdr:from>
    <xdr:to>
      <xdr:col>11</xdr:col>
      <xdr:colOff>82550</xdr:colOff>
      <xdr:row>81</xdr:row>
      <xdr:rowOff>94163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104340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155653</xdr:rowOff>
    </xdr:from>
    <xdr:to>
      <xdr:col>7</xdr:col>
      <xdr:colOff>31750</xdr:colOff>
      <xdr:row>81</xdr:row>
      <xdr:rowOff>85803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95980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歳を超える職員が</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以上を占めていたが、順次退職を迎え、また、職員の採用を抑制していた時期があり年齢バランスが非常に悪かったことも加え職員の若年齢化が一気に進んだ。その影響により、以前より若い年齢で昇格等をさせる必要が生じラスパイレス指数が増加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上記の理由により今後もラスパイレス指数が高い状況が続くと考えられるが、人事委員会勧告等の給与実態の状況を踏まえ、給与の適正化に努めていく。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93839</xdr:rowOff>
    </xdr:from>
    <xdr:to>
      <xdr:col>81</xdr:col>
      <xdr:colOff>44450</xdr:colOff>
      <xdr:row>88</xdr:row>
      <xdr:rowOff>147461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814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93839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412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53622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88</xdr:row>
      <xdr:rowOff>40216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73111"/>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96661</xdr:rowOff>
    </xdr:from>
    <xdr:to>
      <xdr:col>81</xdr:col>
      <xdr:colOff>95250</xdr:colOff>
      <xdr:row>89</xdr:row>
      <xdr:rowOff>26811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163988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8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定員適正化計画による職員の計画的な削減（平成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年度職員数</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人を平成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人削減）計画については、目標達成が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年遅れたが達成することができている。「浅川町第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次振興計画」における将来人口推計では令和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年度調査時より</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程度の人口減少が推測されている。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人あたりで見ると、類似団体平均よりも</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ポイント少ない状況であり、比較的少ない職員で業務を行っている状況もある。なおかつ、平成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年度から職員平均年齢の若さでは福島県内も上位であることから、進んでいる業務の多様化、権限移譲等による業務量の増加を見据えながら、一定規模の職員を確保しつつ適切な定員管理に努めていく。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167894</xdr:rowOff>
    </xdr:from>
    <xdr:to>
      <xdr:col>81</xdr:col>
      <xdr:colOff>44450</xdr:colOff>
      <xdr:row>60</xdr:row>
      <xdr:rowOff>27468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8344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156863</xdr:rowOff>
    </xdr:from>
    <xdr:to>
      <xdr:col>77</xdr:col>
      <xdr:colOff>44450</xdr:colOff>
      <xdr:row>59</xdr:row>
      <xdr:rowOff>167894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7241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156863</xdr:rowOff>
    </xdr:from>
    <xdr:to>
      <xdr:col>72</xdr:col>
      <xdr:colOff>203200</xdr:colOff>
      <xdr:row>60</xdr:row>
      <xdr:rowOff>8165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72413"/>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147211</xdr:rowOff>
    </xdr:from>
    <xdr:to>
      <xdr:col>68</xdr:col>
      <xdr:colOff>152400</xdr:colOff>
      <xdr:row>60</xdr:row>
      <xdr:rowOff>8165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62761"/>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148118</xdr:rowOff>
    </xdr:from>
    <xdr:to>
      <xdr:col>81</xdr:col>
      <xdr:colOff>95250</xdr:colOff>
      <xdr:row>60</xdr:row>
      <xdr:rowOff>78268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164645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117094</xdr:rowOff>
    </xdr:from>
    <xdr:to>
      <xdr:col>77</xdr:col>
      <xdr:colOff>95250</xdr:colOff>
      <xdr:row>60</xdr:row>
      <xdr:rowOff>47244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57421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106063</xdr:rowOff>
    </xdr:from>
    <xdr:to>
      <xdr:col>73</xdr:col>
      <xdr:colOff>44450</xdr:colOff>
      <xdr:row>60</xdr:row>
      <xdr:rowOff>36213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46390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128815</xdr:rowOff>
    </xdr:from>
    <xdr:to>
      <xdr:col>68</xdr:col>
      <xdr:colOff>203200</xdr:colOff>
      <xdr:row>60</xdr:row>
      <xdr:rowOff>58965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69142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96411</xdr:rowOff>
    </xdr:from>
    <xdr:to>
      <xdr:col>64</xdr:col>
      <xdr:colOff>152400</xdr:colOff>
      <xdr:row>60</xdr:row>
      <xdr:rowOff>26561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36738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分子となる元利償還金の額が、平成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年度借入れの臨時地方道整備事業債等の償還終了に減となるなど、償還の完了により実質公債費比率については徐々に減少している。しかしながら、令和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年度から、あさかわこども園建設事業の元金償還が始まったため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ている。今後、浅川中学校建設事業、老朽化した公共施設の改修等が控えており、地方債への依存度も上がってくる見込みであるため、地域の住民ニーズを的確に把握した事業選択と起債に大きく依存しない財政運営に努め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151130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146304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13462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0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56896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が、浅川中学校建設事業や老朽化した公共施設の改修等の大きな事業を控えており財政負担の増加が見込まれる。事業の実施においては、できるだけ地方債に依存せず補助金等の活用を図り、また、地方債においても可能な限り有利なものを活用するなど将来に対する負担を軽減することを念頭に財政運営を行っていく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33564</xdr:rowOff>
    </xdr:from>
    <xdr:to>
      <xdr:col>72</xdr:col>
      <xdr:colOff>203200</xdr:colOff>
      <xdr:row>14</xdr:row>
      <xdr:rowOff>132382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433864"/>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25521</xdr:rowOff>
    </xdr:from>
    <xdr:to>
      <xdr:col>68</xdr:col>
      <xdr:colOff>152400</xdr:colOff>
      <xdr:row>14</xdr:row>
      <xdr:rowOff>132382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425821"/>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154214</xdr:rowOff>
    </xdr:from>
    <xdr:to>
      <xdr:col>73</xdr:col>
      <xdr:colOff>44450</xdr:colOff>
      <xdr:row>14</xdr:row>
      <xdr:rowOff>84364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69141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46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81582</xdr:rowOff>
    </xdr:from>
    <xdr:to>
      <xdr:col>68</xdr:col>
      <xdr:colOff>203200</xdr:colOff>
      <xdr:row>15</xdr:row>
      <xdr:rowOff>11732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167959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5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146171</xdr:rowOff>
    </xdr:from>
    <xdr:to>
      <xdr:col>64</xdr:col>
      <xdr:colOff>152400</xdr:colOff>
      <xdr:row>14</xdr:row>
      <xdr:rowOff>76321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61098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6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5,984
5,947
37.43
4,159,789
3,995,622
144,539
2,448,976
3,209,358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定員適正化計画による職員の計画的な削減（平成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年度職員数</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人を平成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人削減）計画については、目標達成が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年遅れたが達成することができた。過去の高水準の給与体系にいた</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歳を超える職員が順次定年を迎え、人件費が平成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年度から段階的に減少している。令和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年度に会計年度任用職員制度導入による会計年度任用職員給与・手当の増により人件費が増加したが、令和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年度については同水準で推移している。しばらくの間、定年退職者がいないため人件費は徐々に増加していく見込みである。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92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2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経費の推移をみると多少の増減はあるものの安定している智受けられる。また、本町では、町民</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当たりの職員数から見ると類似団体平均より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ポイント程度低い状況があり、やむを得ず業務委託に頼らざるを得ないという現状があるのも物件費の比率が高くなる要因となっている。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今後、継続経費として発生する委託業務等の発生も見込まれるため、経常経費比率を注視しながら、弾力性のある財政運営を図っていく。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96520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73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07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0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1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45720</xdr:rowOff>
    </xdr:from>
    <xdr:to>
      <xdr:col>82</xdr:col>
      <xdr:colOff>158750</xdr:colOff>
      <xdr:row>18</xdr:row>
      <xdr:rowOff>147320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17797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令和元年度から令和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年度にかけて</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ポイントの減と大きな変動がみられる。　しかしながら、扶助費の過去</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年間の推移をみると例年</a:t>
          </a:r>
          <a:r>
            <a:rPr kumimoji="1" lang="en-US" altLang="ja-JP" sz="1300" baseline="0">
              <a:latin typeface="ＭＳ Ｐゴシック" panose="020B0600070205080204" pitchFamily="50" charset="-128"/>
              <a:ea typeface="ＭＳ Ｐゴシック" panose="020B0600070205080204" pitchFamily="50" charset="-128"/>
            </a:rPr>
            <a:t>290,000</a:t>
          </a:r>
          <a:r>
            <a:rPr kumimoji="1" lang="ja-JP" altLang="en-US" sz="1300" baseline="0">
              <a:latin typeface="ＭＳ Ｐゴシック" panose="020B0600070205080204" pitchFamily="50" charset="-128"/>
              <a:ea typeface="ＭＳ Ｐゴシック" panose="020B0600070205080204" pitchFamily="50" charset="-128"/>
            </a:rPr>
            <a:t>千円前後推移しており大きな変動は見られない。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扶助費以外の経費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が増加しており歳出決算額も大きな伸びを見せている。その影響により動きがあるように見受けられるが、経費としては安定した支出となっており、今後も大きな変動はないものと推測される。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全国平均や福島県平均と比較すると低い水準となっているが、類似団体と比較すると同程度の水準となっている。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59</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1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その他には、主に介護保険等の特別会計や企業会計への操出金等がある。かかる経費については、年々わずかに減少している。経常経費比率から見ると令和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ポイントの減少がみられるが、経常経費総額が増加しているためでありそこまで大きな変動はない。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公共下水道事業では、下水道管の整備の完了に向けて事業を加速しており、操出金の増が見込まれるため、操出金に係る経費について注視し抑制に心がける。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99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99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4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推移をみると多少の増減はあるものの安定していると見受けられる。類似団体平均と比較してもほぼ同比率となっている。一部事務組合の須賀川地方広域消防組合や石川地方生活環境施設組合への負担企など主なものとなるが、それ以外の各種団体への補助金なども増加の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引き続き、補助金の交付については、その補助金が本当に必要なのか、額は適切なのかなどに明確な基準を設け見直しや廃止を進め本当に必要なものに絞って補助金を交付していく等の対応が必要である。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65278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174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31005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近年は、大きな公共事業等が少なく新たな起債よりも償還額が多い状況が続き、公債費に係る比率は減少していたが、あさかわこども園建設事業等の元金償還が始まったため令和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時点では、他の団体等と比較して負担が少ない状況であるが、老朽化している公共施設も多く、その更新事業等が次々と発生してくる見込みであるので、公債費の比率については今後、さらに増加すると見込まれ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85090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866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35560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86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62230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94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96520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20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88917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対前年比では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ポイント上昇している。類似団体平均と比較すると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ポイント高い状況となっているが、推移をみると安定している。本町の支出傾向としては、かかる経費が人件費、物件費、補助費等、扶助費の順になっている。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増加については、物件費の上昇によるものと考えられる。今後については、高齢化率の上昇による扶助費の増や各種事業実施に伴う物件費の上昇も懸念されるため、更なる事務経費の節減に努め経常経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156718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486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486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99568</xdr:rowOff>
    </xdr:from>
    <xdr:to>
      <xdr:col>73</xdr:col>
      <xdr:colOff>180975</xdr:colOff>
      <xdr:row>77</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0121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99568</xdr:rowOff>
    </xdr:from>
    <xdr:to>
      <xdr:col>69</xdr:col>
      <xdr:colOff>92075</xdr:colOff>
      <xdr:row>77</xdr:row>
      <xdr:rowOff>124713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0121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48768</xdr:rowOff>
    </xdr:from>
    <xdr:to>
      <xdr:col>69</xdr:col>
      <xdr:colOff>142875</xdr:colOff>
      <xdr:row>77</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160545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1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148464</xdr:rowOff>
    </xdr:from>
    <xdr:to>
      <xdr:col>29</xdr:col>
      <xdr:colOff>127000</xdr:colOff>
      <xdr:row>18</xdr:row>
      <xdr:rowOff>29089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10739"/>
          <a:ext cx="647700" cy="52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29089</xdr:rowOff>
    </xdr:from>
    <xdr:to>
      <xdr:col>26</xdr:col>
      <xdr:colOff>50800</xdr:colOff>
      <xdr:row>18</xdr:row>
      <xdr:rowOff>55899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62814"/>
          <a:ext cx="698500" cy="2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55899</xdr:rowOff>
    </xdr:from>
    <xdr:to>
      <xdr:col>22</xdr:col>
      <xdr:colOff>114300</xdr:colOff>
      <xdr:row>19</xdr:row>
      <xdr:rowOff>28358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89624"/>
          <a:ext cx="698500" cy="14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28358</xdr:rowOff>
    </xdr:from>
    <xdr:to>
      <xdr:col>18</xdr:col>
      <xdr:colOff>177800</xdr:colOff>
      <xdr:row>19</xdr:row>
      <xdr:rowOff>40016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3533"/>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97664</xdr:rowOff>
    </xdr:from>
    <xdr:to>
      <xdr:col>29</xdr:col>
      <xdr:colOff>177800</xdr:colOff>
      <xdr:row>18</xdr:row>
      <xdr:rowOff>27814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5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69741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149739</xdr:rowOff>
    </xdr:from>
    <xdr:to>
      <xdr:col>26</xdr:col>
      <xdr:colOff>101600</xdr:colOff>
      <xdr:row>18</xdr:row>
      <xdr:rowOff>79889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1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64666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9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5099</xdr:rowOff>
    </xdr:from>
    <xdr:to>
      <xdr:col>22</xdr:col>
      <xdr:colOff>165100</xdr:colOff>
      <xdr:row>18</xdr:row>
      <xdr:rowOff>106699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91476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149008</xdr:rowOff>
    </xdr:from>
    <xdr:to>
      <xdr:col>19</xdr:col>
      <xdr:colOff>38100</xdr:colOff>
      <xdr:row>19</xdr:row>
      <xdr:rowOff>79158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63935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6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160666</xdr:rowOff>
    </xdr:from>
    <xdr:to>
      <xdr:col>15</xdr:col>
      <xdr:colOff>101600</xdr:colOff>
      <xdr:row>19</xdr:row>
      <xdr:rowOff>90816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9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75593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8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52095</xdr:rowOff>
    </xdr:from>
    <xdr:to>
      <xdr:col>29</xdr:col>
      <xdr:colOff>127000</xdr:colOff>
      <xdr:row>36</xdr:row>
      <xdr:rowOff>138103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05345"/>
          <a:ext cx="647700" cy="86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138103</xdr:rowOff>
    </xdr:from>
    <xdr:to>
      <xdr:col>26</xdr:col>
      <xdr:colOff>50800</xdr:colOff>
      <xdr:row>36</xdr:row>
      <xdr:rowOff>162499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91353"/>
          <a:ext cx="698500" cy="2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148706</xdr:rowOff>
    </xdr:from>
    <xdr:to>
      <xdr:col>22</xdr:col>
      <xdr:colOff>114300</xdr:colOff>
      <xdr:row>36</xdr:row>
      <xdr:rowOff>162499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01956"/>
          <a:ext cx="6985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135415</xdr:rowOff>
    </xdr:from>
    <xdr:to>
      <xdr:col>18</xdr:col>
      <xdr:colOff>177800</xdr:colOff>
      <xdr:row>36</xdr:row>
      <xdr:rowOff>148706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88665"/>
          <a:ext cx="698500" cy="13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1295</xdr:rowOff>
    </xdr:from>
    <xdr:to>
      <xdr:col>29</xdr:col>
      <xdr:colOff>177800</xdr:colOff>
      <xdr:row>36</xdr:row>
      <xdr:rowOff>102895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316272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87303</xdr:rowOff>
    </xdr:from>
    <xdr:to>
      <xdr:col>26</xdr:col>
      <xdr:colOff>101600</xdr:colOff>
      <xdr:row>37</xdr:row>
      <xdr:rowOff>17453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4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2230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26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111699</xdr:rowOff>
    </xdr:from>
    <xdr:to>
      <xdr:col>22</xdr:col>
      <xdr:colOff>165100</xdr:colOff>
      <xdr:row>37</xdr:row>
      <xdr:rowOff>41849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6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97906</xdr:rowOff>
    </xdr:from>
    <xdr:to>
      <xdr:col>19</xdr:col>
      <xdr:colOff>38100</xdr:colOff>
      <xdr:row>37</xdr:row>
      <xdr:rowOff>28056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5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84615</xdr:rowOff>
    </xdr:from>
    <xdr:to>
      <xdr:col>15</xdr:col>
      <xdr:colOff>101600</xdr:colOff>
      <xdr:row>37</xdr:row>
      <xdr:rowOff>14765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170992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5,984
5,947
37.43
4,159,789
3,995,622
144,539
2,448,976
3,209,358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133848</xdr:rowOff>
    </xdr:from>
    <xdr:to>
      <xdr:col>24</xdr:col>
      <xdr:colOff>63500</xdr:colOff>
      <xdr:row>37</xdr:row>
      <xdr:rowOff>153507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77498"/>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153507</xdr:rowOff>
    </xdr:from>
    <xdr:to>
      <xdr:col>19</xdr:col>
      <xdr:colOff>177800</xdr:colOff>
      <xdr:row>38</xdr:row>
      <xdr:rowOff>19273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97157"/>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19273</xdr:rowOff>
    </xdr:from>
    <xdr:to>
      <xdr:col>15</xdr:col>
      <xdr:colOff>50800</xdr:colOff>
      <xdr:row>39</xdr:row>
      <xdr:rowOff>65240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34373"/>
          <a:ext cx="889000" cy="2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47465</xdr:rowOff>
    </xdr:from>
    <xdr:to>
      <xdr:col>10</xdr:col>
      <xdr:colOff>114300</xdr:colOff>
      <xdr:row>39</xdr:row>
      <xdr:rowOff>65240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734015"/>
          <a:ext cx="889000" cy="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83048</xdr:rowOff>
    </xdr:from>
    <xdr:to>
      <xdr:col>24</xdr:col>
      <xdr:colOff>114300</xdr:colOff>
      <xdr:row>38</xdr:row>
      <xdr:rowOff>13198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61475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0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102707</xdr:rowOff>
    </xdr:from>
    <xdr:to>
      <xdr:col>20</xdr:col>
      <xdr:colOff>38100</xdr:colOff>
      <xdr:row>38</xdr:row>
      <xdr:rowOff>32857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23985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3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139924</xdr:rowOff>
    </xdr:from>
    <xdr:to>
      <xdr:col>15</xdr:col>
      <xdr:colOff>101600</xdr:colOff>
      <xdr:row>38</xdr:row>
      <xdr:rowOff>70073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83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61200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7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14440</xdr:rowOff>
    </xdr:from>
    <xdr:to>
      <xdr:col>10</xdr:col>
      <xdr:colOff>165100</xdr:colOff>
      <xdr:row>39</xdr:row>
      <xdr:rowOff>116040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7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107167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168115</xdr:rowOff>
    </xdr:from>
    <xdr:to>
      <xdr:col>6</xdr:col>
      <xdr:colOff>38100</xdr:colOff>
      <xdr:row>39</xdr:row>
      <xdr:rowOff>98265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89392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7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166646</xdr:rowOff>
    </xdr:from>
    <xdr:to>
      <xdr:col>24</xdr:col>
      <xdr:colOff>63500</xdr:colOff>
      <xdr:row>58</xdr:row>
      <xdr:rowOff>166691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11074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166646</xdr:rowOff>
    </xdr:from>
    <xdr:to>
      <xdr:col>19</xdr:col>
      <xdr:colOff>177800</xdr:colOff>
      <xdr:row>59</xdr:row>
      <xdr:rowOff>120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10746"/>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xdr:rowOff>
    </xdr:from>
    <xdr:to>
      <xdr:col>15</xdr:col>
      <xdr:colOff>50800</xdr:colOff>
      <xdr:row>59</xdr:row>
      <xdr:rowOff>17765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15670"/>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17765</xdr:rowOff>
    </xdr:from>
    <xdr:to>
      <xdr:col>10</xdr:col>
      <xdr:colOff>114300</xdr:colOff>
      <xdr:row>59</xdr:row>
      <xdr:rowOff>24892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33315"/>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115891</xdr:rowOff>
    </xdr:from>
    <xdr:to>
      <xdr:col>24</xdr:col>
      <xdr:colOff>114300</xdr:colOff>
      <xdr:row>59</xdr:row>
      <xdr:rowOff>46041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115846</xdr:rowOff>
    </xdr:from>
    <xdr:to>
      <xdr:col>20</xdr:col>
      <xdr:colOff>38100</xdr:colOff>
      <xdr:row>59</xdr:row>
      <xdr:rowOff>45996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37123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120770</xdr:rowOff>
    </xdr:from>
    <xdr:to>
      <xdr:col>15</xdr:col>
      <xdr:colOff>101600</xdr:colOff>
      <xdr:row>59</xdr:row>
      <xdr:rowOff>50920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42047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5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138415</xdr:rowOff>
    </xdr:from>
    <xdr:to>
      <xdr:col>10</xdr:col>
      <xdr:colOff>165100</xdr:colOff>
      <xdr:row>59</xdr:row>
      <xdr:rowOff>68565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59692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145542</xdr:rowOff>
    </xdr:from>
    <xdr:to>
      <xdr:col>6</xdr:col>
      <xdr:colOff>38100</xdr:colOff>
      <xdr:row>59</xdr:row>
      <xdr:rowOff>75692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66819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135373</xdr:rowOff>
    </xdr:from>
    <xdr:to>
      <xdr:col>24</xdr:col>
      <xdr:colOff>63500</xdr:colOff>
      <xdr:row>78</xdr:row>
      <xdr:rowOff>170969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08473"/>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170969</xdr:rowOff>
    </xdr:from>
    <xdr:to>
      <xdr:col>19</xdr:col>
      <xdr:colOff>177800</xdr:colOff>
      <xdr:row>79</xdr:row>
      <xdr:rowOff>597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44069"/>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166790</xdr:rowOff>
    </xdr:from>
    <xdr:to>
      <xdr:col>15</xdr:col>
      <xdr:colOff>50800</xdr:colOff>
      <xdr:row>79</xdr:row>
      <xdr:rowOff>597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3989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159327</xdr:rowOff>
    </xdr:from>
    <xdr:to>
      <xdr:col>10</xdr:col>
      <xdr:colOff>114300</xdr:colOff>
      <xdr:row>78</xdr:row>
      <xdr:rowOff>166790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32427"/>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84573</xdr:rowOff>
    </xdr:from>
    <xdr:to>
      <xdr:col>24</xdr:col>
      <xdr:colOff>114300</xdr:colOff>
      <xdr:row>79</xdr:row>
      <xdr:rowOff>14723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170950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120169</xdr:rowOff>
    </xdr:from>
    <xdr:to>
      <xdr:col>20</xdr:col>
      <xdr:colOff>38100</xdr:colOff>
      <xdr:row>79</xdr:row>
      <xdr:rowOff>50319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41446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121247</xdr:rowOff>
    </xdr:from>
    <xdr:to>
      <xdr:col>15</xdr:col>
      <xdr:colOff>101600</xdr:colOff>
      <xdr:row>79</xdr:row>
      <xdr:rowOff>51397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42524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115990</xdr:rowOff>
    </xdr:from>
    <xdr:to>
      <xdr:col>10</xdr:col>
      <xdr:colOff>165100</xdr:colOff>
      <xdr:row>79</xdr:row>
      <xdr:rowOff>46140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37267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108527</xdr:rowOff>
    </xdr:from>
    <xdr:to>
      <xdr:col>6</xdr:col>
      <xdr:colOff>38100</xdr:colOff>
      <xdr:row>79</xdr:row>
      <xdr:rowOff>38677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29804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125171</xdr:rowOff>
    </xdr:from>
    <xdr:to>
      <xdr:col>24</xdr:col>
      <xdr:colOff>63500</xdr:colOff>
      <xdr:row>97</xdr:row>
      <xdr:rowOff>145872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55821"/>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145872</xdr:rowOff>
    </xdr:from>
    <xdr:to>
      <xdr:col>19</xdr:col>
      <xdr:colOff>177800</xdr:colOff>
      <xdr:row>97</xdr:row>
      <xdr:rowOff>165202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76522"/>
          <a:ext cx="8890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155054</xdr:rowOff>
    </xdr:from>
    <xdr:to>
      <xdr:col>15</xdr:col>
      <xdr:colOff>50800</xdr:colOff>
      <xdr:row>97</xdr:row>
      <xdr:rowOff>165202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85704"/>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155054</xdr:rowOff>
    </xdr:from>
    <xdr:to>
      <xdr:col>10</xdr:col>
      <xdr:colOff>114300</xdr:colOff>
      <xdr:row>97</xdr:row>
      <xdr:rowOff>162243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5704"/>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74371</xdr:rowOff>
    </xdr:from>
    <xdr:to>
      <xdr:col>24</xdr:col>
      <xdr:colOff>114300</xdr:colOff>
      <xdr:row>98</xdr:row>
      <xdr:rowOff>4521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160748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95072</xdr:rowOff>
    </xdr:from>
    <xdr:to>
      <xdr:col>20</xdr:col>
      <xdr:colOff>38100</xdr:colOff>
      <xdr:row>98</xdr:row>
      <xdr:rowOff>25222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114402</xdr:rowOff>
    </xdr:from>
    <xdr:to>
      <xdr:col>15</xdr:col>
      <xdr:colOff>101600</xdr:colOff>
      <xdr:row>98</xdr:row>
      <xdr:rowOff>44552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35679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104254</xdr:rowOff>
    </xdr:from>
    <xdr:to>
      <xdr:col>10</xdr:col>
      <xdr:colOff>165100</xdr:colOff>
      <xdr:row>98</xdr:row>
      <xdr:rowOff>34404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25531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111443</xdr:rowOff>
    </xdr:from>
    <xdr:to>
      <xdr:col>6</xdr:col>
      <xdr:colOff>38100</xdr:colOff>
      <xdr:row>98</xdr:row>
      <xdr:rowOff>41593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32720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21280</xdr:rowOff>
    </xdr:from>
    <xdr:to>
      <xdr:col>55</xdr:col>
      <xdr:colOff>0</xdr:colOff>
      <xdr:row>36</xdr:row>
      <xdr:rowOff>28395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93480"/>
          <a:ext cx="8382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79226</xdr:rowOff>
    </xdr:from>
    <xdr:to>
      <xdr:col>50</xdr:col>
      <xdr:colOff>114300</xdr:colOff>
      <xdr:row>36</xdr:row>
      <xdr:rowOff>21280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65626"/>
          <a:ext cx="889000" cy="62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79226</xdr:rowOff>
    </xdr:from>
    <xdr:to>
      <xdr:col>45</xdr:col>
      <xdr:colOff>177800</xdr:colOff>
      <xdr:row>36</xdr:row>
      <xdr:rowOff>90263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65626"/>
          <a:ext cx="889000" cy="69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90263</xdr:rowOff>
    </xdr:from>
    <xdr:to>
      <xdr:col>41</xdr:col>
      <xdr:colOff>50800</xdr:colOff>
      <xdr:row>37</xdr:row>
      <xdr:rowOff>5910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62463"/>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149045</xdr:rowOff>
    </xdr:from>
    <xdr:to>
      <xdr:col>55</xdr:col>
      <xdr:colOff>50800</xdr:colOff>
      <xdr:row>36</xdr:row>
      <xdr:rowOff>79195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4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127472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141930</xdr:rowOff>
    </xdr:from>
    <xdr:to>
      <xdr:col>50</xdr:col>
      <xdr:colOff>165100</xdr:colOff>
      <xdr:row>36</xdr:row>
      <xdr:rowOff>72080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63207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3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28426</xdr:rowOff>
    </xdr:from>
    <xdr:to>
      <xdr:col>46</xdr:col>
      <xdr:colOff>38100</xdr:colOff>
      <xdr:row>32</xdr:row>
      <xdr:rowOff>130026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146553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9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39463</xdr:rowOff>
    </xdr:from>
    <xdr:to>
      <xdr:col>41</xdr:col>
      <xdr:colOff>101600</xdr:colOff>
      <xdr:row>36</xdr:row>
      <xdr:rowOff>141063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132190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126560</xdr:rowOff>
    </xdr:from>
    <xdr:to>
      <xdr:col>36</xdr:col>
      <xdr:colOff>165100</xdr:colOff>
      <xdr:row>37</xdr:row>
      <xdr:rowOff>56710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47837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85330</xdr:rowOff>
    </xdr:from>
    <xdr:to>
      <xdr:col>55</xdr:col>
      <xdr:colOff>0</xdr:colOff>
      <xdr:row>59</xdr:row>
      <xdr:rowOff>440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29430"/>
          <a:ext cx="838200" cy="8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150151</xdr:rowOff>
    </xdr:from>
    <xdr:to>
      <xdr:col>50</xdr:col>
      <xdr:colOff>114300</xdr:colOff>
      <xdr:row>59</xdr:row>
      <xdr:rowOff>440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94251"/>
          <a:ext cx="8890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150151</xdr:rowOff>
    </xdr:from>
    <xdr:to>
      <xdr:col>45</xdr:col>
      <xdr:colOff>177800</xdr:colOff>
      <xdr:row>58</xdr:row>
      <xdr:rowOff>167083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94251"/>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160230</xdr:rowOff>
    </xdr:from>
    <xdr:to>
      <xdr:col>41</xdr:col>
      <xdr:colOff>50800</xdr:colOff>
      <xdr:row>58</xdr:row>
      <xdr:rowOff>167083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104330"/>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34530</xdr:rowOff>
    </xdr:from>
    <xdr:to>
      <xdr:col>55</xdr:col>
      <xdr:colOff>50800</xdr:colOff>
      <xdr:row>58</xdr:row>
      <xdr:rowOff>136130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57407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3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121090</xdr:rowOff>
    </xdr:from>
    <xdr:to>
      <xdr:col>50</xdr:col>
      <xdr:colOff>165100</xdr:colOff>
      <xdr:row>59</xdr:row>
      <xdr:rowOff>51240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42367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99351</xdr:rowOff>
    </xdr:from>
    <xdr:to>
      <xdr:col>46</xdr:col>
      <xdr:colOff>38100</xdr:colOff>
      <xdr:row>59</xdr:row>
      <xdr:rowOff>29501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20628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3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116283</xdr:rowOff>
    </xdr:from>
    <xdr:to>
      <xdr:col>41</xdr:col>
      <xdr:colOff>101600</xdr:colOff>
      <xdr:row>59</xdr:row>
      <xdr:rowOff>46433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37560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109430</xdr:rowOff>
    </xdr:from>
    <xdr:to>
      <xdr:col>36</xdr:col>
      <xdr:colOff>165100</xdr:colOff>
      <xdr:row>59</xdr:row>
      <xdr:rowOff>39580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30707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25250</xdr:rowOff>
    </xdr:from>
    <xdr:to>
      <xdr:col>55</xdr:col>
      <xdr:colOff>0</xdr:colOff>
      <xdr:row>78</xdr:row>
      <xdr:rowOff>58758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98350"/>
          <a:ext cx="8382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138663</xdr:rowOff>
    </xdr:from>
    <xdr:to>
      <xdr:col>50</xdr:col>
      <xdr:colOff>114300</xdr:colOff>
      <xdr:row>78</xdr:row>
      <xdr:rowOff>58758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40313"/>
          <a:ext cx="889000" cy="9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138663</xdr:rowOff>
    </xdr:from>
    <xdr:to>
      <xdr:col>45</xdr:col>
      <xdr:colOff>177800</xdr:colOff>
      <xdr:row>78</xdr:row>
      <xdr:rowOff>848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40313"/>
          <a:ext cx="889000" cy="3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848</xdr:rowOff>
    </xdr:from>
    <xdr:to>
      <xdr:col>41</xdr:col>
      <xdr:colOff>50800</xdr:colOff>
      <xdr:row>78</xdr:row>
      <xdr:rowOff>15374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73948"/>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145900</xdr:rowOff>
    </xdr:from>
    <xdr:to>
      <xdr:col>55</xdr:col>
      <xdr:colOff>50800</xdr:colOff>
      <xdr:row>78</xdr:row>
      <xdr:rowOff>76050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7958</xdr:rowOff>
    </xdr:from>
    <xdr:to>
      <xdr:col>50</xdr:col>
      <xdr:colOff>165100</xdr:colOff>
      <xdr:row>78</xdr:row>
      <xdr:rowOff>109558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100685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87863</xdr:rowOff>
    </xdr:from>
    <xdr:to>
      <xdr:col>46</xdr:col>
      <xdr:colOff>38100</xdr:colOff>
      <xdr:row>78</xdr:row>
      <xdr:rowOff>18013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34540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121498</xdr:rowOff>
    </xdr:from>
    <xdr:to>
      <xdr:col>41</xdr:col>
      <xdr:colOff>101600</xdr:colOff>
      <xdr:row>78</xdr:row>
      <xdr:rowOff>51648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42775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136024</xdr:rowOff>
    </xdr:from>
    <xdr:to>
      <xdr:col>36</xdr:col>
      <xdr:colOff>165100</xdr:colOff>
      <xdr:row>78</xdr:row>
      <xdr:rowOff>66174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57301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105932</xdr:rowOff>
    </xdr:from>
    <xdr:to>
      <xdr:col>55</xdr:col>
      <xdr:colOff>0</xdr:colOff>
      <xdr:row>97</xdr:row>
      <xdr:rowOff>133716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65132"/>
          <a:ext cx="838200" cy="19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133716</xdr:rowOff>
    </xdr:from>
    <xdr:to>
      <xdr:col>50</xdr:col>
      <xdr:colOff>114300</xdr:colOff>
      <xdr:row>97</xdr:row>
      <xdr:rowOff>159200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4366"/>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159200</xdr:rowOff>
    </xdr:from>
    <xdr:to>
      <xdr:col>45</xdr:col>
      <xdr:colOff>177800</xdr:colOff>
      <xdr:row>98</xdr:row>
      <xdr:rowOff>1974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89850"/>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134744</xdr:rowOff>
    </xdr:from>
    <xdr:to>
      <xdr:col>41</xdr:col>
      <xdr:colOff>50800</xdr:colOff>
      <xdr:row>98</xdr:row>
      <xdr:rowOff>1974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65394"/>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55132</xdr:rowOff>
    </xdr:from>
    <xdr:to>
      <xdr:col>55</xdr:col>
      <xdr:colOff>50800</xdr:colOff>
      <xdr:row>96</xdr:row>
      <xdr:rowOff>156732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78009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82916</xdr:rowOff>
    </xdr:from>
    <xdr:to>
      <xdr:col>50</xdr:col>
      <xdr:colOff>165100</xdr:colOff>
      <xdr:row>98</xdr:row>
      <xdr:rowOff>13066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108400</xdr:rowOff>
    </xdr:from>
    <xdr:to>
      <xdr:col>46</xdr:col>
      <xdr:colOff>38100</xdr:colOff>
      <xdr:row>98</xdr:row>
      <xdr:rowOff>38550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29677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122624</xdr:rowOff>
    </xdr:from>
    <xdr:to>
      <xdr:col>41</xdr:col>
      <xdr:colOff>101600</xdr:colOff>
      <xdr:row>98</xdr:row>
      <xdr:rowOff>52774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43901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4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83944</xdr:rowOff>
    </xdr:from>
    <xdr:to>
      <xdr:col>36</xdr:col>
      <xdr:colOff>165100</xdr:colOff>
      <xdr:row>98</xdr:row>
      <xdr:rowOff>14094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101990</xdr:rowOff>
    </xdr:from>
    <xdr:to>
      <xdr:col>85</xdr:col>
      <xdr:colOff>127000</xdr:colOff>
      <xdr:row>38</xdr:row>
      <xdr:rowOff>105977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17090"/>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95818</xdr:rowOff>
    </xdr:from>
    <xdr:to>
      <xdr:col>81</xdr:col>
      <xdr:colOff>50800</xdr:colOff>
      <xdr:row>38</xdr:row>
      <xdr:rowOff>105977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5925118"/>
          <a:ext cx="889000" cy="69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95818</xdr:rowOff>
    </xdr:from>
    <xdr:to>
      <xdr:col>76</xdr:col>
      <xdr:colOff>114300</xdr:colOff>
      <xdr:row>37</xdr:row>
      <xdr:rowOff>94913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925118"/>
          <a:ext cx="889000" cy="5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94913</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38563"/>
          <a:ext cx="889000" cy="2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51190</xdr:rowOff>
    </xdr:from>
    <xdr:to>
      <xdr:col>85</xdr:col>
      <xdr:colOff>177800</xdr:colOff>
      <xdr:row>38</xdr:row>
      <xdr:rowOff>152790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137567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8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55177</xdr:rowOff>
    </xdr:from>
    <xdr:to>
      <xdr:col>81</xdr:col>
      <xdr:colOff>101600</xdr:colOff>
      <xdr:row>38</xdr:row>
      <xdr:rowOff>156777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147904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6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45018</xdr:rowOff>
    </xdr:from>
    <xdr:to>
      <xdr:col>76</xdr:col>
      <xdr:colOff>165100</xdr:colOff>
      <xdr:row>34</xdr:row>
      <xdr:rowOff>146618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8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163145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6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44113</xdr:rowOff>
    </xdr:from>
    <xdr:to>
      <xdr:col>72</xdr:col>
      <xdr:colOff>38100</xdr:colOff>
      <xdr:row>37</xdr:row>
      <xdr:rowOff>145713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162240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6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98228</xdr:rowOff>
    </xdr:from>
    <xdr:to>
      <xdr:col>85</xdr:col>
      <xdr:colOff>127000</xdr:colOff>
      <xdr:row>77</xdr:row>
      <xdr:rowOff>129431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99878"/>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129431</xdr:rowOff>
    </xdr:from>
    <xdr:to>
      <xdr:col>81</xdr:col>
      <xdr:colOff>50800</xdr:colOff>
      <xdr:row>77</xdr:row>
      <xdr:rowOff>141136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31081"/>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141136</xdr:rowOff>
    </xdr:from>
    <xdr:to>
      <xdr:col>76</xdr:col>
      <xdr:colOff>114300</xdr:colOff>
      <xdr:row>77</xdr:row>
      <xdr:rowOff>143207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427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131607</xdr:rowOff>
    </xdr:from>
    <xdr:to>
      <xdr:col>71</xdr:col>
      <xdr:colOff>177800</xdr:colOff>
      <xdr:row>77</xdr:row>
      <xdr:rowOff>143207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33257"/>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47428</xdr:rowOff>
    </xdr:from>
    <xdr:to>
      <xdr:col>85</xdr:col>
      <xdr:colOff>177800</xdr:colOff>
      <xdr:row>77</xdr:row>
      <xdr:rowOff>149028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25855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78631</xdr:rowOff>
    </xdr:from>
    <xdr:to>
      <xdr:col>81</xdr:col>
      <xdr:colOff>101600</xdr:colOff>
      <xdr:row>78</xdr:row>
      <xdr:rowOff>8781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171358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90336</xdr:rowOff>
    </xdr:from>
    <xdr:to>
      <xdr:col>76</xdr:col>
      <xdr:colOff>165100</xdr:colOff>
      <xdr:row>78</xdr:row>
      <xdr:rowOff>20486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11613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92407</xdr:rowOff>
    </xdr:from>
    <xdr:to>
      <xdr:col>72</xdr:col>
      <xdr:colOff>38100</xdr:colOff>
      <xdr:row>78</xdr:row>
      <xdr:rowOff>22557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80807</xdr:rowOff>
    </xdr:from>
    <xdr:to>
      <xdr:col>67</xdr:col>
      <xdr:colOff>101600</xdr:colOff>
      <xdr:row>78</xdr:row>
      <xdr:rowOff>10957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117405</xdr:rowOff>
    </xdr:from>
    <xdr:to>
      <xdr:col>85</xdr:col>
      <xdr:colOff>127000</xdr:colOff>
      <xdr:row>98</xdr:row>
      <xdr:rowOff>169270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19505"/>
          <a:ext cx="838200" cy="5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117405</xdr:rowOff>
    </xdr:from>
    <xdr:to>
      <xdr:col>81</xdr:col>
      <xdr:colOff>50800</xdr:colOff>
      <xdr:row>98</xdr:row>
      <xdr:rowOff>155552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9505"/>
          <a:ext cx="889000" cy="3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155552</xdr:rowOff>
    </xdr:from>
    <xdr:to>
      <xdr:col>76</xdr:col>
      <xdr:colOff>114300</xdr:colOff>
      <xdr:row>99</xdr:row>
      <xdr:rowOff>69794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57652"/>
          <a:ext cx="889000" cy="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53032</xdr:rowOff>
    </xdr:from>
    <xdr:to>
      <xdr:col>71</xdr:col>
      <xdr:colOff>177800</xdr:colOff>
      <xdr:row>99</xdr:row>
      <xdr:rowOff>69794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26582"/>
          <a:ext cx="889000" cy="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118470</xdr:rowOff>
    </xdr:from>
    <xdr:to>
      <xdr:col>85</xdr:col>
      <xdr:colOff>177800</xdr:colOff>
      <xdr:row>99</xdr:row>
      <xdr:rowOff>48620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77847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66605</xdr:rowOff>
    </xdr:from>
    <xdr:to>
      <xdr:col>81</xdr:col>
      <xdr:colOff>101600</xdr:colOff>
      <xdr:row>98</xdr:row>
      <xdr:rowOff>168205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13282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104752</xdr:rowOff>
    </xdr:from>
    <xdr:to>
      <xdr:col>76</xdr:col>
      <xdr:colOff>165100</xdr:colOff>
      <xdr:row>99</xdr:row>
      <xdr:rowOff>34902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51429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18994</xdr:rowOff>
    </xdr:from>
    <xdr:to>
      <xdr:col>72</xdr:col>
      <xdr:colOff>38100</xdr:colOff>
      <xdr:row>99</xdr:row>
      <xdr:rowOff>120594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111721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2232</xdr:rowOff>
    </xdr:from>
    <xdr:to>
      <xdr:col>67</xdr:col>
      <xdr:colOff>101600</xdr:colOff>
      <xdr:row>99</xdr:row>
      <xdr:rowOff>103832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94959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46725</xdr:rowOff>
    </xdr:from>
    <xdr:to>
      <xdr:col>116</xdr:col>
      <xdr:colOff>63500</xdr:colOff>
      <xdr:row>38</xdr:row>
      <xdr:rowOff>56065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61825"/>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56065</xdr:rowOff>
    </xdr:from>
    <xdr:to>
      <xdr:col>111</xdr:col>
      <xdr:colOff>177800</xdr:colOff>
      <xdr:row>38</xdr:row>
      <xdr:rowOff>62466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7116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55641</xdr:rowOff>
    </xdr:from>
    <xdr:to>
      <xdr:col>107</xdr:col>
      <xdr:colOff>50800</xdr:colOff>
      <xdr:row>38</xdr:row>
      <xdr:rowOff>62466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70741"/>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55641</xdr:rowOff>
    </xdr:from>
    <xdr:to>
      <xdr:col>102</xdr:col>
      <xdr:colOff>114300</xdr:colOff>
      <xdr:row>38</xdr:row>
      <xdr:rowOff>64393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70741"/>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167375</xdr:rowOff>
    </xdr:from>
    <xdr:to>
      <xdr:col>116</xdr:col>
      <xdr:colOff>114300</xdr:colOff>
      <xdr:row>38</xdr:row>
      <xdr:rowOff>97525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18802</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6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5265</xdr:rowOff>
    </xdr:from>
    <xdr:to>
      <xdr:col>112</xdr:col>
      <xdr:colOff>38100</xdr:colOff>
      <xdr:row>38</xdr:row>
      <xdr:rowOff>106865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123392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11666</xdr:rowOff>
    </xdr:from>
    <xdr:to>
      <xdr:col>107</xdr:col>
      <xdr:colOff>101600</xdr:colOff>
      <xdr:row>38</xdr:row>
      <xdr:rowOff>113266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129793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0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4841</xdr:rowOff>
    </xdr:from>
    <xdr:to>
      <xdr:col>102</xdr:col>
      <xdr:colOff>165100</xdr:colOff>
      <xdr:row>38</xdr:row>
      <xdr:rowOff>106441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122967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9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13593</xdr:rowOff>
    </xdr:from>
    <xdr:to>
      <xdr:col>98</xdr:col>
      <xdr:colOff>38100</xdr:colOff>
      <xdr:row>38</xdr:row>
      <xdr:rowOff>115193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131720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0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161189</xdr:rowOff>
    </xdr:from>
    <xdr:to>
      <xdr:col>116</xdr:col>
      <xdr:colOff>63500</xdr:colOff>
      <xdr:row>58</xdr:row>
      <xdr:rowOff>164161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0528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164161</xdr:rowOff>
    </xdr:from>
    <xdr:to>
      <xdr:col>111</xdr:col>
      <xdr:colOff>177800</xdr:colOff>
      <xdr:row>58</xdr:row>
      <xdr:rowOff>165793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082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162691</xdr:rowOff>
    </xdr:from>
    <xdr:to>
      <xdr:col>107</xdr:col>
      <xdr:colOff>50800</xdr:colOff>
      <xdr:row>58</xdr:row>
      <xdr:rowOff>165793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06791"/>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162691</xdr:rowOff>
    </xdr:from>
    <xdr:to>
      <xdr:col>102</xdr:col>
      <xdr:colOff>114300</xdr:colOff>
      <xdr:row>58</xdr:row>
      <xdr:rowOff>168895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06791"/>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110389</xdr:rowOff>
    </xdr:from>
    <xdr:to>
      <xdr:col>116</xdr:col>
      <xdr:colOff>114300</xdr:colOff>
      <xdr:row>59</xdr:row>
      <xdr:rowOff>40539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69766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4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113361</xdr:rowOff>
    </xdr:from>
    <xdr:to>
      <xdr:col>112</xdr:col>
      <xdr:colOff>38100</xdr:colOff>
      <xdr:row>59</xdr:row>
      <xdr:rowOff>43511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60038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3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114993</xdr:rowOff>
    </xdr:from>
    <xdr:to>
      <xdr:col>107</xdr:col>
      <xdr:colOff>101600</xdr:colOff>
      <xdr:row>59</xdr:row>
      <xdr:rowOff>45143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36270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5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111891</xdr:rowOff>
    </xdr:from>
    <xdr:to>
      <xdr:col>102</xdr:col>
      <xdr:colOff>165100</xdr:colOff>
      <xdr:row>59</xdr:row>
      <xdr:rowOff>42041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58568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3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118095</xdr:rowOff>
    </xdr:from>
    <xdr:to>
      <xdr:col>98</xdr:col>
      <xdr:colOff>38100</xdr:colOff>
      <xdr:row>59</xdr:row>
      <xdr:rowOff>48245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64772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110767</xdr:rowOff>
    </xdr:from>
    <xdr:to>
      <xdr:col>116</xdr:col>
      <xdr:colOff>63500</xdr:colOff>
      <xdr:row>76</xdr:row>
      <xdr:rowOff>141629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40967"/>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113312</xdr:rowOff>
    </xdr:from>
    <xdr:to>
      <xdr:col>111</xdr:col>
      <xdr:colOff>177800</xdr:colOff>
      <xdr:row>76</xdr:row>
      <xdr:rowOff>141629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43512"/>
          <a:ext cx="889000" cy="2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38919</xdr:rowOff>
    </xdr:from>
    <xdr:to>
      <xdr:col>107</xdr:col>
      <xdr:colOff>50800</xdr:colOff>
      <xdr:row>76</xdr:row>
      <xdr:rowOff>113312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69119"/>
          <a:ext cx="889000" cy="7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38919</xdr:rowOff>
    </xdr:from>
    <xdr:to>
      <xdr:col>102</xdr:col>
      <xdr:colOff>114300</xdr:colOff>
      <xdr:row>76</xdr:row>
      <xdr:rowOff>64201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69119"/>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59967</xdr:rowOff>
    </xdr:from>
    <xdr:to>
      <xdr:col>116</xdr:col>
      <xdr:colOff>114300</xdr:colOff>
      <xdr:row>76</xdr:row>
      <xdr:rowOff>161567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9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38394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90829</xdr:rowOff>
    </xdr:from>
    <xdr:to>
      <xdr:col>112</xdr:col>
      <xdr:colOff>38100</xdr:colOff>
      <xdr:row>77</xdr:row>
      <xdr:rowOff>20979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12106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1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62512</xdr:rowOff>
    </xdr:from>
    <xdr:to>
      <xdr:col>107</xdr:col>
      <xdr:colOff>101600</xdr:colOff>
      <xdr:row>76</xdr:row>
      <xdr:rowOff>164112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155239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8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159569</xdr:rowOff>
    </xdr:from>
    <xdr:to>
      <xdr:col>102</xdr:col>
      <xdr:colOff>165100</xdr:colOff>
      <xdr:row>76</xdr:row>
      <xdr:rowOff>89719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80846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13401</xdr:rowOff>
    </xdr:from>
    <xdr:to>
      <xdr:col>98</xdr:col>
      <xdr:colOff>38100</xdr:colOff>
      <xdr:row>76</xdr:row>
      <xdr:rowOff>115001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106128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住民一人当たりのコストは、普通建設事業費、積立金、投資及び出資金、貸付金が類似団体を上回っているが、それ以外の項目については類似団体を下回っている。特に人件費、維持補修費、扶助費、補助費等、災害復旧事業費、公債費、操出金については、類似団体を大きく下回っている状況である。人件費については、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年度に会計年度任用職員制度導入により会計年度任用職員給与・手当等が増となっている。定員適正化計画による職員の計画的な削減の影響により職員の年齢構成が若く、平成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年度から職員の平均年齢の低さでは福島県内の上位に位置している。補助費については、令和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年度に大きな上昇を見せているが、新型コロナウイルス感染症に伴う緊急経済対策によるものであり、令和</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年度については令和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年度と同程度の水準となっている。災害復旧事業については元年度から令和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年度に大きな伸びを見せているが、令和元年度に発生した台風</a:t>
          </a:r>
          <a:r>
            <a:rPr kumimoji="1" lang="en-US" altLang="ja-JP" sz="1400">
              <a:latin typeface="ＭＳ Ｐゴシック" panose="020B0600070205080204" pitchFamily="50" charset="-128"/>
              <a:ea typeface="ＭＳ Ｐゴシック" panose="020B0600070205080204" pitchFamily="50" charset="-128"/>
            </a:rPr>
            <a:t>19</a:t>
          </a:r>
          <a:r>
            <a:rPr kumimoji="1" lang="ja-JP" altLang="en-US" sz="1400">
              <a:latin typeface="ＭＳ Ｐゴシック" panose="020B0600070205080204" pitchFamily="50" charset="-128"/>
              <a:ea typeface="ＭＳ Ｐゴシック" panose="020B0600070205080204" pitchFamily="50" charset="-128"/>
            </a:rPr>
            <a:t>号による被害に対する災害復旧工事によるものである。以降大きな災害が発生してないため低水準で推移している。普通建設事業費については、中根地区・袖山地区で行った排水路改修工事や町道曲屋破石線で行った道路改良工事に多額の費用がかかったため増額となっている。公債費については、現在は類似団体より低水準ではあるが、今後公共施設最適化事業債・緊急防災・減災事業債の償還に伴い、住民一人当たりのコスト増が見込まれる。そのため、今後も効率的な事業運営を展開し、健全財政が図られるよう住民一人当たりのコストの抑制に努めながら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5,984
5,947
37.43
4,159,789
3,995,622
144,539
2,448,976
3,209,358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170398</xdr:rowOff>
    </xdr:from>
    <xdr:to>
      <xdr:col>24</xdr:col>
      <xdr:colOff>63500</xdr:colOff>
      <xdr:row>34</xdr:row>
      <xdr:rowOff>12337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28248"/>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170398</xdr:rowOff>
    </xdr:from>
    <xdr:to>
      <xdr:col>19</xdr:col>
      <xdr:colOff>177800</xdr:colOff>
      <xdr:row>34</xdr:row>
      <xdr:rowOff>3084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28248"/>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155158</xdr:rowOff>
    </xdr:from>
    <xdr:to>
      <xdr:col>15</xdr:col>
      <xdr:colOff>50800</xdr:colOff>
      <xdr:row>34</xdr:row>
      <xdr:rowOff>3084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13008"/>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155158</xdr:rowOff>
    </xdr:from>
    <xdr:to>
      <xdr:col>10</xdr:col>
      <xdr:colOff>114300</xdr:colOff>
      <xdr:row>34</xdr:row>
      <xdr:rowOff>20393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13008"/>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132987</xdr:rowOff>
    </xdr:from>
    <xdr:to>
      <xdr:col>24</xdr:col>
      <xdr:colOff>114300</xdr:colOff>
      <xdr:row>34</xdr:row>
      <xdr:rowOff>63137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155864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119598</xdr:rowOff>
    </xdr:from>
    <xdr:to>
      <xdr:col>20</xdr:col>
      <xdr:colOff>38100</xdr:colOff>
      <xdr:row>34</xdr:row>
      <xdr:rowOff>49748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66275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123734</xdr:rowOff>
    </xdr:from>
    <xdr:to>
      <xdr:col>15</xdr:col>
      <xdr:colOff>101600</xdr:colOff>
      <xdr:row>34</xdr:row>
      <xdr:rowOff>53884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70411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104358</xdr:rowOff>
    </xdr:from>
    <xdr:to>
      <xdr:col>10</xdr:col>
      <xdr:colOff>165100</xdr:colOff>
      <xdr:row>34</xdr:row>
      <xdr:rowOff>34508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51035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141043</xdr:rowOff>
    </xdr:from>
    <xdr:to>
      <xdr:col>6</xdr:col>
      <xdr:colOff>38100</xdr:colOff>
      <xdr:row>34</xdr:row>
      <xdr:rowOff>71193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87720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91691</xdr:rowOff>
    </xdr:from>
    <xdr:to>
      <xdr:col>24</xdr:col>
      <xdr:colOff>63500</xdr:colOff>
      <xdr:row>58</xdr:row>
      <xdr:rowOff>114464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35791"/>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27405</xdr:rowOff>
    </xdr:from>
    <xdr:to>
      <xdr:col>19</xdr:col>
      <xdr:colOff>177800</xdr:colOff>
      <xdr:row>58</xdr:row>
      <xdr:rowOff>91691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1505"/>
          <a:ext cx="8890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27405</xdr:rowOff>
    </xdr:from>
    <xdr:to>
      <xdr:col>15</xdr:col>
      <xdr:colOff>50800</xdr:colOff>
      <xdr:row>58</xdr:row>
      <xdr:rowOff>153336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1505"/>
          <a:ext cx="889000" cy="1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147407</xdr:rowOff>
    </xdr:from>
    <xdr:to>
      <xdr:col>10</xdr:col>
      <xdr:colOff>114300</xdr:colOff>
      <xdr:row>58</xdr:row>
      <xdr:rowOff>153336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1507"/>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63664</xdr:rowOff>
    </xdr:from>
    <xdr:to>
      <xdr:col>24</xdr:col>
      <xdr:colOff>114300</xdr:colOff>
      <xdr:row>58</xdr:row>
      <xdr:rowOff>165264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40891</xdr:rowOff>
    </xdr:from>
    <xdr:to>
      <xdr:col>20</xdr:col>
      <xdr:colOff>38100</xdr:colOff>
      <xdr:row>58</xdr:row>
      <xdr:rowOff>142491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133618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148055</xdr:rowOff>
    </xdr:from>
    <xdr:to>
      <xdr:col>15</xdr:col>
      <xdr:colOff>101600</xdr:colOff>
      <xdr:row>58</xdr:row>
      <xdr:rowOff>78205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69332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102536</xdr:rowOff>
    </xdr:from>
    <xdr:to>
      <xdr:col>10</xdr:col>
      <xdr:colOff>165100</xdr:colOff>
      <xdr:row>59</xdr:row>
      <xdr:rowOff>32686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23813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96607</xdr:rowOff>
    </xdr:from>
    <xdr:to>
      <xdr:col>6</xdr:col>
      <xdr:colOff>38100</xdr:colOff>
      <xdr:row>59</xdr:row>
      <xdr:rowOff>26757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17884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63477</xdr:rowOff>
    </xdr:from>
    <xdr:to>
      <xdr:col>24</xdr:col>
      <xdr:colOff>63500</xdr:colOff>
      <xdr:row>77</xdr:row>
      <xdr:rowOff>157600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65127"/>
          <a:ext cx="838200" cy="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63477</xdr:rowOff>
    </xdr:from>
    <xdr:to>
      <xdr:col>19</xdr:col>
      <xdr:colOff>177800</xdr:colOff>
      <xdr:row>78</xdr:row>
      <xdr:rowOff>51202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65127"/>
          <a:ext cx="889000" cy="1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51202</xdr:rowOff>
    </xdr:from>
    <xdr:to>
      <xdr:col>15</xdr:col>
      <xdr:colOff>50800</xdr:colOff>
      <xdr:row>78</xdr:row>
      <xdr:rowOff>83183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24302"/>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83183</xdr:rowOff>
    </xdr:from>
    <xdr:to>
      <xdr:col>10</xdr:col>
      <xdr:colOff>114300</xdr:colOff>
      <xdr:row>78</xdr:row>
      <xdr:rowOff>94117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628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106800</xdr:rowOff>
    </xdr:from>
    <xdr:to>
      <xdr:col>24</xdr:col>
      <xdr:colOff>114300</xdr:colOff>
      <xdr:row>78</xdr:row>
      <xdr:rowOff>36950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85227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8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12677</xdr:rowOff>
    </xdr:from>
    <xdr:to>
      <xdr:col>20</xdr:col>
      <xdr:colOff>38100</xdr:colOff>
      <xdr:row>77</xdr:row>
      <xdr:rowOff>114277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105404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0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xdr:rowOff>
    </xdr:from>
    <xdr:to>
      <xdr:col>15</xdr:col>
      <xdr:colOff>101600</xdr:colOff>
      <xdr:row>78</xdr:row>
      <xdr:rowOff>102002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93129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32383</xdr:rowOff>
    </xdr:from>
    <xdr:to>
      <xdr:col>10</xdr:col>
      <xdr:colOff>165100</xdr:colOff>
      <xdr:row>78</xdr:row>
      <xdr:rowOff>133983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125110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9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43317</xdr:rowOff>
    </xdr:from>
    <xdr:to>
      <xdr:col>6</xdr:col>
      <xdr:colOff>38100</xdr:colOff>
      <xdr:row>78</xdr:row>
      <xdr:rowOff>144917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136044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145369</xdr:rowOff>
    </xdr:from>
    <xdr:to>
      <xdr:col>24</xdr:col>
      <xdr:colOff>63500</xdr:colOff>
      <xdr:row>96</xdr:row>
      <xdr:rowOff>158407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04569"/>
          <a:ext cx="8382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11402</xdr:rowOff>
    </xdr:from>
    <xdr:to>
      <xdr:col>19</xdr:col>
      <xdr:colOff>177800</xdr:colOff>
      <xdr:row>96</xdr:row>
      <xdr:rowOff>158407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99152"/>
          <a:ext cx="889000" cy="3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11402</xdr:rowOff>
    </xdr:from>
    <xdr:to>
      <xdr:col>15</xdr:col>
      <xdr:colOff>50800</xdr:colOff>
      <xdr:row>96</xdr:row>
      <xdr:rowOff>159855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99152"/>
          <a:ext cx="889000" cy="3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159855</xdr:rowOff>
    </xdr:from>
    <xdr:to>
      <xdr:col>10</xdr:col>
      <xdr:colOff>114300</xdr:colOff>
      <xdr:row>97</xdr:row>
      <xdr:rowOff>119004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9055"/>
          <a:ext cx="889000" cy="1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94569</xdr:rowOff>
    </xdr:from>
    <xdr:to>
      <xdr:col>24</xdr:col>
      <xdr:colOff>114300</xdr:colOff>
      <xdr:row>97</xdr:row>
      <xdr:rowOff>24719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72996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3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107607</xdr:rowOff>
    </xdr:from>
    <xdr:to>
      <xdr:col>20</xdr:col>
      <xdr:colOff>38100</xdr:colOff>
      <xdr:row>97</xdr:row>
      <xdr:rowOff>37757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132052</xdr:rowOff>
    </xdr:from>
    <xdr:to>
      <xdr:col>15</xdr:col>
      <xdr:colOff>101600</xdr:colOff>
      <xdr:row>95</xdr:row>
      <xdr:rowOff>62202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78729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2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109055</xdr:rowOff>
    </xdr:from>
    <xdr:to>
      <xdr:col>10</xdr:col>
      <xdr:colOff>165100</xdr:colOff>
      <xdr:row>97</xdr:row>
      <xdr:rowOff>39205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30332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68204</xdr:rowOff>
    </xdr:from>
    <xdr:to>
      <xdr:col>6</xdr:col>
      <xdr:colOff>38100</xdr:colOff>
      <xdr:row>97</xdr:row>
      <xdr:rowOff>169804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160931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53289</xdr:rowOff>
    </xdr:from>
    <xdr:to>
      <xdr:col>55</xdr:col>
      <xdr:colOff>0</xdr:colOff>
      <xdr:row>37</xdr:row>
      <xdr:rowOff>10313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225489"/>
          <a:ext cx="8382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122326</xdr:rowOff>
    </xdr:from>
    <xdr:to>
      <xdr:col>50</xdr:col>
      <xdr:colOff>114300</xdr:colOff>
      <xdr:row>37</xdr:row>
      <xdr:rowOff>10313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9452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70663</xdr:rowOff>
    </xdr:from>
    <xdr:to>
      <xdr:col>45</xdr:col>
      <xdr:colOff>177800</xdr:colOff>
      <xdr:row>36</xdr:row>
      <xdr:rowOff>122326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24286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70663</xdr:rowOff>
    </xdr:from>
    <xdr:to>
      <xdr:col>41</xdr:col>
      <xdr:colOff>50800</xdr:colOff>
      <xdr:row>37</xdr:row>
      <xdr:rowOff>96723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42863"/>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2489</xdr:rowOff>
    </xdr:from>
    <xdr:to>
      <xdr:col>55</xdr:col>
      <xdr:colOff>50800</xdr:colOff>
      <xdr:row>36</xdr:row>
      <xdr:rowOff>104089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25366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26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130963</xdr:rowOff>
    </xdr:from>
    <xdr:to>
      <xdr:col>50</xdr:col>
      <xdr:colOff>165100</xdr:colOff>
      <xdr:row>37</xdr:row>
      <xdr:rowOff>61113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77640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078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71526</xdr:rowOff>
    </xdr:from>
    <xdr:to>
      <xdr:col>46</xdr:col>
      <xdr:colOff>38100</xdr:colOff>
      <xdr:row>37</xdr:row>
      <xdr:rowOff>1676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18203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0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19863</xdr:rowOff>
    </xdr:from>
    <xdr:to>
      <xdr:col>41</xdr:col>
      <xdr:colOff>101600</xdr:colOff>
      <xdr:row>36</xdr:row>
      <xdr:rowOff>121463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137990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967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45923</xdr:rowOff>
    </xdr:from>
    <xdr:to>
      <xdr:col>36</xdr:col>
      <xdr:colOff>165100</xdr:colOff>
      <xdr:row>37</xdr:row>
      <xdr:rowOff>147523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164050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125264</xdr:rowOff>
    </xdr:from>
    <xdr:to>
      <xdr:col>55</xdr:col>
      <xdr:colOff>0</xdr:colOff>
      <xdr:row>58</xdr:row>
      <xdr:rowOff>72309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97914"/>
          <a:ext cx="838200" cy="1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72309</xdr:rowOff>
    </xdr:from>
    <xdr:to>
      <xdr:col>50</xdr:col>
      <xdr:colOff>114300</xdr:colOff>
      <xdr:row>58</xdr:row>
      <xdr:rowOff>78645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16409"/>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78645</xdr:rowOff>
    </xdr:from>
    <xdr:to>
      <xdr:col>45</xdr:col>
      <xdr:colOff>177800</xdr:colOff>
      <xdr:row>58</xdr:row>
      <xdr:rowOff>82367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2745"/>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82367</xdr:rowOff>
    </xdr:from>
    <xdr:to>
      <xdr:col>41</xdr:col>
      <xdr:colOff>50800</xdr:colOff>
      <xdr:row>58</xdr:row>
      <xdr:rowOff>84051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6467"/>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74464</xdr:rowOff>
    </xdr:from>
    <xdr:to>
      <xdr:col>55</xdr:col>
      <xdr:colOff>50800</xdr:colOff>
      <xdr:row>58</xdr:row>
      <xdr:rowOff>4614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97341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21509</xdr:rowOff>
    </xdr:from>
    <xdr:to>
      <xdr:col>50</xdr:col>
      <xdr:colOff>165100</xdr:colOff>
      <xdr:row>58</xdr:row>
      <xdr:rowOff>123109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114236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27845</xdr:rowOff>
    </xdr:from>
    <xdr:to>
      <xdr:col>46</xdr:col>
      <xdr:colOff>38100</xdr:colOff>
      <xdr:row>58</xdr:row>
      <xdr:rowOff>129445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120572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31567</xdr:rowOff>
    </xdr:from>
    <xdr:to>
      <xdr:col>41</xdr:col>
      <xdr:colOff>101600</xdr:colOff>
      <xdr:row>58</xdr:row>
      <xdr:rowOff>133167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124294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33251</xdr:rowOff>
    </xdr:from>
    <xdr:to>
      <xdr:col>36</xdr:col>
      <xdr:colOff>165100</xdr:colOff>
      <xdr:row>58</xdr:row>
      <xdr:rowOff>134851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125978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211</xdr:rowOff>
    </xdr:from>
    <xdr:to>
      <xdr:col>55</xdr:col>
      <xdr:colOff>0</xdr:colOff>
      <xdr:row>78</xdr:row>
      <xdr:rowOff>53747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73311"/>
          <a:ext cx="838200" cy="5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53747</xdr:rowOff>
    </xdr:from>
    <xdr:to>
      <xdr:col>50</xdr:col>
      <xdr:colOff>114300</xdr:colOff>
      <xdr:row>78</xdr:row>
      <xdr:rowOff>149279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26847"/>
          <a:ext cx="889000" cy="9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149279</xdr:rowOff>
    </xdr:from>
    <xdr:to>
      <xdr:col>45</xdr:col>
      <xdr:colOff>177800</xdr:colOff>
      <xdr:row>79</xdr:row>
      <xdr:rowOff>2866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22379"/>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2866</xdr:rowOff>
    </xdr:from>
    <xdr:to>
      <xdr:col>41</xdr:col>
      <xdr:colOff>50800</xdr:colOff>
      <xdr:row>79</xdr:row>
      <xdr:rowOff>13512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7416"/>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120861</xdr:rowOff>
    </xdr:from>
    <xdr:to>
      <xdr:col>55</xdr:col>
      <xdr:colOff>50800</xdr:colOff>
      <xdr:row>78</xdr:row>
      <xdr:rowOff>51011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99288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2947</xdr:rowOff>
    </xdr:from>
    <xdr:to>
      <xdr:col>50</xdr:col>
      <xdr:colOff>165100</xdr:colOff>
      <xdr:row>78</xdr:row>
      <xdr:rowOff>104547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95674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98479</xdr:rowOff>
    </xdr:from>
    <xdr:to>
      <xdr:col>46</xdr:col>
      <xdr:colOff>38100</xdr:colOff>
      <xdr:row>79</xdr:row>
      <xdr:rowOff>28629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19756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123516</xdr:rowOff>
    </xdr:from>
    <xdr:to>
      <xdr:col>41</xdr:col>
      <xdr:colOff>101600</xdr:colOff>
      <xdr:row>79</xdr:row>
      <xdr:rowOff>53666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44793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134162</xdr:rowOff>
    </xdr:from>
    <xdr:to>
      <xdr:col>36</xdr:col>
      <xdr:colOff>165100</xdr:colOff>
      <xdr:row>79</xdr:row>
      <xdr:rowOff>64312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55439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74327</xdr:rowOff>
    </xdr:from>
    <xdr:to>
      <xdr:col>55</xdr:col>
      <xdr:colOff>0</xdr:colOff>
      <xdr:row>97</xdr:row>
      <xdr:rowOff>164205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04977"/>
          <a:ext cx="8382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145636</xdr:rowOff>
    </xdr:from>
    <xdr:to>
      <xdr:col>50</xdr:col>
      <xdr:colOff>114300</xdr:colOff>
      <xdr:row>97</xdr:row>
      <xdr:rowOff>164205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76286"/>
          <a:ext cx="889000" cy="1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145636</xdr:rowOff>
    </xdr:from>
    <xdr:to>
      <xdr:col>45</xdr:col>
      <xdr:colOff>177800</xdr:colOff>
      <xdr:row>97</xdr:row>
      <xdr:rowOff>165162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6286"/>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162140</xdr:rowOff>
    </xdr:from>
    <xdr:to>
      <xdr:col>41</xdr:col>
      <xdr:colOff>50800</xdr:colOff>
      <xdr:row>97</xdr:row>
      <xdr:rowOff>165162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92790"/>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23527</xdr:rowOff>
    </xdr:from>
    <xdr:to>
      <xdr:col>55</xdr:col>
      <xdr:colOff>50800</xdr:colOff>
      <xdr:row>97</xdr:row>
      <xdr:rowOff>125127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1954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113405</xdr:rowOff>
    </xdr:from>
    <xdr:to>
      <xdr:col>50</xdr:col>
      <xdr:colOff>165100</xdr:colOff>
      <xdr:row>98</xdr:row>
      <xdr:rowOff>43555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34682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94836</xdr:rowOff>
    </xdr:from>
    <xdr:to>
      <xdr:col>46</xdr:col>
      <xdr:colOff>38100</xdr:colOff>
      <xdr:row>98</xdr:row>
      <xdr:rowOff>24986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114362</xdr:rowOff>
    </xdr:from>
    <xdr:to>
      <xdr:col>41</xdr:col>
      <xdr:colOff>101600</xdr:colOff>
      <xdr:row>98</xdr:row>
      <xdr:rowOff>44512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35639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111340</xdr:rowOff>
    </xdr:from>
    <xdr:to>
      <xdr:col>36</xdr:col>
      <xdr:colOff>165100</xdr:colOff>
      <xdr:row>98</xdr:row>
      <xdr:rowOff>41490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32617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27023</xdr:rowOff>
    </xdr:from>
    <xdr:to>
      <xdr:col>85</xdr:col>
      <xdr:colOff>127000</xdr:colOff>
      <xdr:row>37</xdr:row>
      <xdr:rowOff>97020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70673"/>
          <a:ext cx="8382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140363</xdr:rowOff>
    </xdr:from>
    <xdr:to>
      <xdr:col>81</xdr:col>
      <xdr:colOff>50800</xdr:colOff>
      <xdr:row>37</xdr:row>
      <xdr:rowOff>97020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12563"/>
          <a:ext cx="889000" cy="1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153599</xdr:rowOff>
    </xdr:from>
    <xdr:to>
      <xdr:col>76</xdr:col>
      <xdr:colOff>114300</xdr:colOff>
      <xdr:row>36</xdr:row>
      <xdr:rowOff>140363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54349"/>
          <a:ext cx="889000" cy="15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153599</xdr:rowOff>
    </xdr:from>
    <xdr:to>
      <xdr:col>71</xdr:col>
      <xdr:colOff>177800</xdr:colOff>
      <xdr:row>36</xdr:row>
      <xdr:rowOff>114188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54349"/>
          <a:ext cx="889000" cy="1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147673</xdr:rowOff>
    </xdr:from>
    <xdr:to>
      <xdr:col>85</xdr:col>
      <xdr:colOff>177800</xdr:colOff>
      <xdr:row>37</xdr:row>
      <xdr:rowOff>77823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126100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46220</xdr:rowOff>
    </xdr:from>
    <xdr:to>
      <xdr:col>81</xdr:col>
      <xdr:colOff>101600</xdr:colOff>
      <xdr:row>37</xdr:row>
      <xdr:rowOff>147820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138947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89563</xdr:rowOff>
    </xdr:from>
    <xdr:to>
      <xdr:col>76</xdr:col>
      <xdr:colOff>165100</xdr:colOff>
      <xdr:row>37</xdr:row>
      <xdr:rowOff>19713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102799</xdr:rowOff>
    </xdr:from>
    <xdr:to>
      <xdr:col>72</xdr:col>
      <xdr:colOff>38100</xdr:colOff>
      <xdr:row>36</xdr:row>
      <xdr:rowOff>32949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49476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63388</xdr:rowOff>
    </xdr:from>
    <xdr:to>
      <xdr:col>67</xdr:col>
      <xdr:colOff>101600</xdr:colOff>
      <xdr:row>36</xdr:row>
      <xdr:rowOff>164988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131249</xdr:rowOff>
    </xdr:from>
    <xdr:to>
      <xdr:col>85</xdr:col>
      <xdr:colOff>127000</xdr:colOff>
      <xdr:row>57</xdr:row>
      <xdr:rowOff>148931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03899"/>
          <a:ext cx="838200" cy="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114257</xdr:rowOff>
    </xdr:from>
    <xdr:to>
      <xdr:col>81</xdr:col>
      <xdr:colOff>50800</xdr:colOff>
      <xdr:row>57</xdr:row>
      <xdr:rowOff>148931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86907"/>
          <a:ext cx="88900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114257</xdr:rowOff>
    </xdr:from>
    <xdr:to>
      <xdr:col>76</xdr:col>
      <xdr:colOff>114300</xdr:colOff>
      <xdr:row>58</xdr:row>
      <xdr:rowOff>14656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86907"/>
          <a:ext cx="889000" cy="7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3475</xdr:rowOff>
    </xdr:from>
    <xdr:to>
      <xdr:col>71</xdr:col>
      <xdr:colOff>177800</xdr:colOff>
      <xdr:row>58</xdr:row>
      <xdr:rowOff>14656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47575"/>
          <a:ext cx="889000" cy="1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80449</xdr:rowOff>
    </xdr:from>
    <xdr:to>
      <xdr:col>85</xdr:col>
      <xdr:colOff>177800</xdr:colOff>
      <xdr:row>58</xdr:row>
      <xdr:rowOff>10599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98131</xdr:rowOff>
    </xdr:from>
    <xdr:to>
      <xdr:col>81</xdr:col>
      <xdr:colOff>101600</xdr:colOff>
      <xdr:row>58</xdr:row>
      <xdr:rowOff>28281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19408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63457</xdr:rowOff>
    </xdr:from>
    <xdr:to>
      <xdr:col>76</xdr:col>
      <xdr:colOff>165100</xdr:colOff>
      <xdr:row>57</xdr:row>
      <xdr:rowOff>165057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135306</xdr:rowOff>
    </xdr:from>
    <xdr:to>
      <xdr:col>72</xdr:col>
      <xdr:colOff>38100</xdr:colOff>
      <xdr:row>58</xdr:row>
      <xdr:rowOff>65456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124125</xdr:rowOff>
    </xdr:from>
    <xdr:to>
      <xdr:col>67</xdr:col>
      <xdr:colOff>101600</xdr:colOff>
      <xdr:row>58</xdr:row>
      <xdr:rowOff>54275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45402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101991</xdr:rowOff>
    </xdr:from>
    <xdr:to>
      <xdr:col>85</xdr:col>
      <xdr:colOff>127000</xdr:colOff>
      <xdr:row>78</xdr:row>
      <xdr:rowOff>105976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75091"/>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95818</xdr:rowOff>
    </xdr:from>
    <xdr:to>
      <xdr:col>81</xdr:col>
      <xdr:colOff>50800</xdr:colOff>
      <xdr:row>78</xdr:row>
      <xdr:rowOff>105976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783118"/>
          <a:ext cx="889000" cy="69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95818</xdr:rowOff>
    </xdr:from>
    <xdr:to>
      <xdr:col>76</xdr:col>
      <xdr:colOff>114300</xdr:colOff>
      <xdr:row>77</xdr:row>
      <xdr:rowOff>94912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2783118"/>
          <a:ext cx="889000" cy="5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94912</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96562"/>
          <a:ext cx="889000" cy="2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51191</xdr:rowOff>
    </xdr:from>
    <xdr:to>
      <xdr:col>85</xdr:col>
      <xdr:colOff>177800</xdr:colOff>
      <xdr:row>78</xdr:row>
      <xdr:rowOff>152791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137568</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3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55176</xdr:rowOff>
    </xdr:from>
    <xdr:to>
      <xdr:col>81</xdr:col>
      <xdr:colOff>101600</xdr:colOff>
      <xdr:row>78</xdr:row>
      <xdr:rowOff>156776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147903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2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45018</xdr:rowOff>
    </xdr:from>
    <xdr:to>
      <xdr:col>76</xdr:col>
      <xdr:colOff>165100</xdr:colOff>
      <xdr:row>74</xdr:row>
      <xdr:rowOff>146618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7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163145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5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44112</xdr:rowOff>
    </xdr:from>
    <xdr:to>
      <xdr:col>72</xdr:col>
      <xdr:colOff>38100</xdr:colOff>
      <xdr:row>77</xdr:row>
      <xdr:rowOff>145712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162239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98228</xdr:rowOff>
    </xdr:from>
    <xdr:to>
      <xdr:col>85</xdr:col>
      <xdr:colOff>127000</xdr:colOff>
      <xdr:row>97</xdr:row>
      <xdr:rowOff>129431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28878"/>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129431</xdr:rowOff>
    </xdr:from>
    <xdr:to>
      <xdr:col>81</xdr:col>
      <xdr:colOff>50800</xdr:colOff>
      <xdr:row>97</xdr:row>
      <xdr:rowOff>141136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60081"/>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141136</xdr:rowOff>
    </xdr:from>
    <xdr:to>
      <xdr:col>76</xdr:col>
      <xdr:colOff>114300</xdr:colOff>
      <xdr:row>97</xdr:row>
      <xdr:rowOff>143207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717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131607</xdr:rowOff>
    </xdr:from>
    <xdr:to>
      <xdr:col>71</xdr:col>
      <xdr:colOff>177800</xdr:colOff>
      <xdr:row>97</xdr:row>
      <xdr:rowOff>143207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62257"/>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47428</xdr:rowOff>
    </xdr:from>
    <xdr:to>
      <xdr:col>85</xdr:col>
      <xdr:colOff>177800</xdr:colOff>
      <xdr:row>97</xdr:row>
      <xdr:rowOff>149028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25855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78631</xdr:rowOff>
    </xdr:from>
    <xdr:to>
      <xdr:col>81</xdr:col>
      <xdr:colOff>101600</xdr:colOff>
      <xdr:row>98</xdr:row>
      <xdr:rowOff>8781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171358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0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90336</xdr:rowOff>
    </xdr:from>
    <xdr:to>
      <xdr:col>76</xdr:col>
      <xdr:colOff>165100</xdr:colOff>
      <xdr:row>98</xdr:row>
      <xdr:rowOff>20486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92407</xdr:rowOff>
    </xdr:from>
    <xdr:to>
      <xdr:col>72</xdr:col>
      <xdr:colOff>38100</xdr:colOff>
      <xdr:row>98</xdr:row>
      <xdr:rowOff>22557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13684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80807</xdr:rowOff>
    </xdr:from>
    <xdr:to>
      <xdr:col>67</xdr:col>
      <xdr:colOff>101600</xdr:colOff>
      <xdr:row>98</xdr:row>
      <xdr:rowOff>10957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類似団体の比較から見ると、議会費、衛生費（令和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年度）、災害復旧費（令和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高く、民生費、商工費、土木費、公債費が低い状況にある。議会費については、現状では類似団体と比較して高い値を示しているが議員定数の見直しを行い同程度になってくる見込みである。衛生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年度）、災害復旧費（令和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年度）については、令和元年度に町に多大な被害を与えた台風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ものである。衛生費については災害ごみの処分費用、災害復旧費については河川堤防の決壊等による河川、農地等の復旧費用が高額になったためである。コストが低い費用についてみてみると、民生費、類似団体平均と比較して</a:t>
          </a:r>
          <a:r>
            <a:rPr kumimoji="1" lang="en-US" altLang="ja-JP" sz="1300">
              <a:latin typeface="ＭＳ Ｐゴシック" panose="020B0600070205080204" pitchFamily="50" charset="-128"/>
              <a:ea typeface="ＭＳ Ｐゴシック" panose="020B0600070205080204" pitchFamily="50" charset="-128"/>
            </a:rPr>
            <a:t>40,000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円程度低い水準となっている。福祉に力を入れたいという町長の意向のもと町民への福祉サービスは充実してきているが、職員等の創意工夫により費用をかけず効果を発揮している分野ではある。今後、経費配分を増やしさらに充実を図っていくべき分野である。商工費、商店街については廃業が続き数件がかろうじて営業している状況、また、町内には大同信号（株）及び関連会社、ほか数社あるが商工業については類似団体と比較して脆弱な状況となっている。土木費については、道路の大規模は改良工事などを実施してるが、財源が潤沢ではないため国等からの補助金に依存しなければ実施が困難であり、補助金の額により事業の進捗が大きく左右される状況である。公債費については、類似団体と比較して安定して低い状況になっているが、現在進めている浅川中学校建設事業や今後進めていく必要がある老朽化した公共施設の改修・更新に掛かる費用について公債費に依存せざるを得ない状況となり負担が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年度においては、形式収支が減少したことと、翌年度に繰越すべき財源が増加したことにより</a:t>
          </a:r>
          <a:r>
            <a:rPr kumimoji="1" lang="en-US" altLang="ja-JP" sz="1400">
              <a:latin typeface="ＭＳ ゴシック" pitchFamily="49" charset="-128"/>
              <a:ea typeface="ＭＳ ゴシック" pitchFamily="49" charset="-128"/>
            </a:rPr>
            <a:t>5.90%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今後も繰越金については収支を見据え財政調整基金等に積立てを予定し、</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以上の黒字が確保できるよう収支の均衡を図りながら適正な財政運営に努める。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調査開始の平成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年度決算から一般会計、特別会計及び企業会計の赤字額はない。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今後も町税等の収納率向上による歳入の確保と、行財政改革への取組みを通じて経常経費等の削減に努める。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4159789</v>
      </c>
      <c r="BO4" s="358"/>
      <c r="BP4" s="358"/>
      <c r="BQ4" s="358"/>
      <c r="BR4" s="358"/>
      <c r="BS4" s="358"/>
      <c r="BT4" s="358"/>
      <c r="BU4" s="359"/>
      <c r="BV4" s="357">
        <v>4100115</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5.9</v>
      </c>
      <c r="CU4" s="364"/>
      <c r="CV4" s="364"/>
      <c r="CW4" s="364"/>
      <c r="CX4" s="364"/>
      <c r="CY4" s="364"/>
      <c r="CZ4" s="364"/>
      <c r="DA4" s="365"/>
      <c r="DB4" s="363">
        <v>6.9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3995622</v>
      </c>
      <c r="BO5" s="395"/>
      <c r="BP5" s="395"/>
      <c r="BQ5" s="395"/>
      <c r="BR5" s="395"/>
      <c r="BS5" s="395"/>
      <c r="BT5" s="395"/>
      <c r="BU5" s="396"/>
      <c r="BV5" s="394">
        <v>3878336</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85.2</v>
      </c>
      <c r="CU5" s="392"/>
      <c r="CV5" s="392"/>
      <c r="CW5" s="392"/>
      <c r="CX5" s="392"/>
      <c r="CY5" s="392"/>
      <c r="CZ5" s="392"/>
      <c r="DA5" s="393"/>
      <c r="DB5" s="391">
        <v>78.900000000000006</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164167</v>
      </c>
      <c r="BO6" s="395"/>
      <c r="BP6" s="395"/>
      <c r="BQ6" s="395"/>
      <c r="BR6" s="395"/>
      <c r="BS6" s="395"/>
      <c r="BT6" s="395"/>
      <c r="BU6" s="396"/>
      <c r="BV6" s="394">
        <v>221779</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86.2</v>
      </c>
      <c r="CU6" s="432"/>
      <c r="CV6" s="432"/>
      <c r="CW6" s="432"/>
      <c r="CX6" s="432"/>
      <c r="CY6" s="432"/>
      <c r="CZ6" s="432"/>
      <c r="DA6" s="433"/>
      <c r="DB6" s="431">
        <v>81.599999999999994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103</v>
      </c>
      <c r="AV7" s="427"/>
      <c r="AW7" s="427"/>
      <c r="AX7" s="427"/>
      <c r="AY7" s="428" t="s">
        <v>107</v>
      </c>
      <c r="AZ7" s="429"/>
      <c r="BA7" s="429"/>
      <c r="BB7" s="429"/>
      <c r="BC7" s="429"/>
      <c r="BD7" s="429"/>
      <c r="BE7" s="429"/>
      <c r="BF7" s="429"/>
      <c r="BG7" s="429"/>
      <c r="BH7" s="429"/>
      <c r="BI7" s="429"/>
      <c r="BJ7" s="429"/>
      <c r="BK7" s="429"/>
      <c r="BL7" s="429"/>
      <c r="BM7" s="430"/>
      <c r="BN7" s="394">
        <v>19628</v>
      </c>
      <c r="BO7" s="395"/>
      <c r="BP7" s="395"/>
      <c r="BQ7" s="395"/>
      <c r="BR7" s="395"/>
      <c r="BS7" s="395"/>
      <c r="BT7" s="395"/>
      <c r="BU7" s="396"/>
      <c r="BV7" s="394">
        <v>51043</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2448976</v>
      </c>
      <c r="CU7" s="395"/>
      <c r="CV7" s="395"/>
      <c r="CW7" s="395"/>
      <c r="CX7" s="395"/>
      <c r="CY7" s="395"/>
      <c r="CZ7" s="395"/>
      <c r="DA7" s="396"/>
      <c r="DB7" s="394">
        <v>2484332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144539</v>
      </c>
      <c r="BO8" s="395"/>
      <c r="BP8" s="395"/>
      <c r="BQ8" s="395"/>
      <c r="BR8" s="395"/>
      <c r="BS8" s="395"/>
      <c r="BT8" s="395"/>
      <c r="BU8" s="396"/>
      <c r="BV8" s="394">
        <v>170736</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0.33</v>
      </c>
      <c r="CU8" s="435"/>
      <c r="CV8" s="435"/>
      <c r="CW8" s="435"/>
      <c r="CX8" s="435"/>
      <c r="CY8" s="435"/>
      <c r="CZ8" s="435"/>
      <c r="DA8" s="436"/>
      <c r="DB8" s="434">
        <v>0.34</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6036</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-26197</v>
      </c>
      <c r="BO9" s="395"/>
      <c r="BP9" s="395"/>
      <c r="BQ9" s="395"/>
      <c r="BR9" s="395"/>
      <c r="BS9" s="395"/>
      <c r="BT9" s="395"/>
      <c r="BU9" s="396"/>
      <c r="BV9" s="394">
        <v>-89050</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8.9</v>
      </c>
      <c r="CU9" s="392"/>
      <c r="CV9" s="392"/>
      <c r="CW9" s="392"/>
      <c r="CX9" s="392"/>
      <c r="CY9" s="392"/>
      <c r="CZ9" s="392"/>
      <c r="DA9" s="393"/>
      <c r="DB9" s="391">
        <v>7.6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6577</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260000</v>
      </c>
      <c r="BO10" s="395"/>
      <c r="BP10" s="395"/>
      <c r="BQ10" s="395"/>
      <c r="BR10" s="395"/>
      <c r="BS10" s="395"/>
      <c r="BT10" s="395"/>
      <c r="BU10" s="396"/>
      <c r="BV10" s="394">
        <v>370000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103</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5984</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103</v>
      </c>
      <c r="AV12" s="427"/>
      <c r="AW12" s="427"/>
      <c r="AX12" s="427"/>
      <c r="AY12" s="428" t="s">
        <v>136</v>
      </c>
      <c r="AZ12" s="429"/>
      <c r="BA12" s="429"/>
      <c r="BB12" s="429"/>
      <c r="BC12" s="429"/>
      <c r="BD12" s="429"/>
      <c r="BE12" s="429"/>
      <c r="BF12" s="429"/>
      <c r="BG12" s="429"/>
      <c r="BH12" s="429"/>
      <c r="BI12" s="429"/>
      <c r="BJ12" s="429"/>
      <c r="BK12" s="429"/>
      <c r="BL12" s="429"/>
      <c r="BM12" s="430"/>
      <c r="BN12" s="394">
        <v>170000</v>
      </c>
      <c r="BO12" s="395"/>
      <c r="BP12" s="395"/>
      <c r="BQ12" s="395"/>
      <c r="BR12" s="395"/>
      <c r="BS12" s="395"/>
      <c r="BT12" s="395"/>
      <c r="BU12" s="396"/>
      <c r="BV12" s="394">
        <v>170000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138</v>
      </c>
      <c r="N13" s="486"/>
      <c r="O13" s="486"/>
      <c r="P13" s="486"/>
      <c r="Q13" s="487"/>
      <c r="R13" s="478">
        <v>5947</v>
      </c>
      <c r="S13" s="479"/>
      <c r="T13" s="479"/>
      <c r="U13" s="479"/>
      <c r="V13" s="480"/>
      <c r="W13" s="410" t="s">
        <v>139</v>
      </c>
      <c r="X13" s="411"/>
      <c r="Y13" s="411"/>
      <c r="Z13" s="411"/>
      <c r="AA13" s="411"/>
      <c r="AB13" s="401"/>
      <c r="AC13" s="445">
        <v>317</v>
      </c>
      <c r="AD13" s="446"/>
      <c r="AE13" s="446"/>
      <c r="AF13" s="446"/>
      <c r="AG13" s="488"/>
      <c r="AH13" s="445">
        <v>315</v>
      </c>
      <c r="AI13" s="446"/>
      <c r="AJ13" s="446"/>
      <c r="AK13" s="446"/>
      <c r="AL13" s="447"/>
      <c r="AM13" s="423" t="s">
        <v>140</v>
      </c>
      <c r="AN13" s="424"/>
      <c r="AO13" s="424"/>
      <c r="AP13" s="424"/>
      <c r="AQ13" s="424"/>
      <c r="AR13" s="424"/>
      <c r="AS13" s="424"/>
      <c r="AT13" s="425"/>
      <c r="AU13" s="426" t="s">
        <v>141</v>
      </c>
      <c r="AV13" s="427"/>
      <c r="AW13" s="427"/>
      <c r="AX13" s="427"/>
      <c r="AY13" s="428" t="s">
        <v>142</v>
      </c>
      <c r="AZ13" s="429"/>
      <c r="BA13" s="429"/>
      <c r="BB13" s="429"/>
      <c r="BC13" s="429"/>
      <c r="BD13" s="429"/>
      <c r="BE13" s="429"/>
      <c r="BF13" s="429"/>
      <c r="BG13" s="429"/>
      <c r="BH13" s="429"/>
      <c r="BI13" s="429"/>
      <c r="BJ13" s="429"/>
      <c r="BK13" s="429"/>
      <c r="BL13" s="429"/>
      <c r="BM13" s="430"/>
      <c r="BN13" s="394">
        <v>63803</v>
      </c>
      <c r="BO13" s="395"/>
      <c r="BP13" s="395"/>
      <c r="BQ13" s="395"/>
      <c r="BR13" s="395"/>
      <c r="BS13" s="395"/>
      <c r="BT13" s="395"/>
      <c r="BU13" s="396"/>
      <c r="BV13" s="394">
        <v>110950</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5.5</v>
      </c>
      <c r="CU13" s="392"/>
      <c r="CV13" s="392"/>
      <c r="CW13" s="392"/>
      <c r="CX13" s="392"/>
      <c r="CY13" s="392"/>
      <c r="CZ13" s="392"/>
      <c r="DA13" s="393"/>
      <c r="DB13" s="391">
        <v>5</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6152</v>
      </c>
      <c r="S14" s="479"/>
      <c r="T14" s="479"/>
      <c r="U14" s="479"/>
      <c r="V14" s="480"/>
      <c r="W14" s="384"/>
      <c r="X14" s="385"/>
      <c r="Y14" s="385"/>
      <c r="Z14" s="385"/>
      <c r="AA14" s="385"/>
      <c r="AB14" s="374"/>
      <c r="AC14" s="481">
        <v>10.199999999999999</v>
      </c>
      <c r="AD14" s="482"/>
      <c r="AE14" s="482"/>
      <c r="AF14" s="482"/>
      <c r="AG14" s="483"/>
      <c r="AH14" s="481">
        <v>9.4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130</v>
      </c>
      <c r="CU14" s="493"/>
      <c r="CV14" s="493"/>
      <c r="CW14" s="493"/>
      <c r="CX14" s="493"/>
      <c r="CY14" s="493"/>
      <c r="CZ14" s="493"/>
      <c r="DA14" s="494"/>
      <c r="DB14" s="492" t="s">
        <v>130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138</v>
      </c>
      <c r="N15" s="486"/>
      <c r="O15" s="486"/>
      <c r="P15" s="486"/>
      <c r="Q15" s="487"/>
      <c r="R15" s="478">
        <v>6117</v>
      </c>
      <c r="S15" s="479"/>
      <c r="T15" s="479"/>
      <c r="U15" s="479"/>
      <c r="V15" s="480"/>
      <c r="W15" s="410" t="s">
        <v>146</v>
      </c>
      <c r="X15" s="411"/>
      <c r="Y15" s="411"/>
      <c r="Z15" s="411"/>
      <c r="AA15" s="411"/>
      <c r="AB15" s="401"/>
      <c r="AC15" s="445">
        <v>1434</v>
      </c>
      <c r="AD15" s="446"/>
      <c r="AE15" s="446"/>
      <c r="AF15" s="446"/>
      <c r="AG15" s="488"/>
      <c r="AH15" s="445">
        <v>1585</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710601</v>
      </c>
      <c r="BO15" s="358"/>
      <c r="BP15" s="358"/>
      <c r="BQ15" s="358"/>
      <c r="BR15" s="358"/>
      <c r="BS15" s="358"/>
      <c r="BT15" s="358"/>
      <c r="BU15" s="359"/>
      <c r="BV15" s="357">
        <v>692882</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46</v>
      </c>
      <c r="AD16" s="482"/>
      <c r="AE16" s="482"/>
      <c r="AF16" s="482"/>
      <c r="AG16" s="483"/>
      <c r="AH16" s="481">
        <v>47.5</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2244079</v>
      </c>
      <c r="BO16" s="395"/>
      <c r="BP16" s="395"/>
      <c r="BQ16" s="395"/>
      <c r="BR16" s="395"/>
      <c r="BS16" s="395"/>
      <c r="BT16" s="395"/>
      <c r="BU16" s="396"/>
      <c r="BV16" s="394">
        <v>2202866</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152</v>
      </c>
      <c r="N17" s="506"/>
      <c r="O17" s="506"/>
      <c r="P17" s="506"/>
      <c r="Q17" s="507"/>
      <c r="R17" s="500" t="s">
        <v>153</v>
      </c>
      <c r="S17" s="501"/>
      <c r="T17" s="501"/>
      <c r="U17" s="501"/>
      <c r="V17" s="502"/>
      <c r="W17" s="410" t="s">
        <v>154</v>
      </c>
      <c r="X17" s="411"/>
      <c r="Y17" s="411"/>
      <c r="Z17" s="411"/>
      <c r="AA17" s="411"/>
      <c r="AB17" s="401"/>
      <c r="AC17" s="445">
        <v>1366</v>
      </c>
      <c r="AD17" s="446"/>
      <c r="AE17" s="446"/>
      <c r="AF17" s="446"/>
      <c r="AG17" s="488"/>
      <c r="AH17" s="445">
        <v>1437</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884909</v>
      </c>
      <c r="BO17" s="395"/>
      <c r="BP17" s="395"/>
      <c r="BQ17" s="395"/>
      <c r="BR17" s="395"/>
      <c r="BS17" s="395"/>
      <c r="BT17" s="395"/>
      <c r="BU17" s="396"/>
      <c r="BV17" s="394">
        <v>862435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156</v>
      </c>
      <c r="C18" s="437"/>
      <c r="D18" s="437"/>
      <c r="E18" s="520"/>
      <c r="F18" s="520"/>
      <c r="G18" s="520"/>
      <c r="H18" s="520"/>
      <c r="I18" s="520"/>
      <c r="J18" s="520"/>
      <c r="K18" s="520"/>
      <c r="L18" s="521">
        <v>37.43</v>
      </c>
      <c r="M18" s="521"/>
      <c r="N18" s="521"/>
      <c r="O18" s="521"/>
      <c r="P18" s="521"/>
      <c r="Q18" s="521"/>
      <c r="R18" s="522"/>
      <c r="S18" s="522"/>
      <c r="T18" s="522"/>
      <c r="U18" s="522"/>
      <c r="V18" s="523"/>
      <c r="W18" s="412"/>
      <c r="X18" s="413"/>
      <c r="Y18" s="413"/>
      <c r="Z18" s="413"/>
      <c r="AA18" s="413"/>
      <c r="AB18" s="404"/>
      <c r="AC18" s="524">
        <v>43.8</v>
      </c>
      <c r="AD18" s="525"/>
      <c r="AE18" s="525"/>
      <c r="AF18" s="525"/>
      <c r="AG18" s="526"/>
      <c r="AH18" s="524">
        <v>43.1</v>
      </c>
      <c r="AI18" s="525"/>
      <c r="AJ18" s="525"/>
      <c r="AK18" s="525"/>
      <c r="AL18" s="527"/>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2087053</v>
      </c>
      <c r="BO18" s="395"/>
      <c r="BP18" s="395"/>
      <c r="BQ18" s="395"/>
      <c r="BR18" s="395"/>
      <c r="BS18" s="395"/>
      <c r="BT18" s="395"/>
      <c r="BU18" s="396"/>
      <c r="BV18" s="394">
        <v>1954841</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158</v>
      </c>
      <c r="C19" s="437"/>
      <c r="D19" s="437"/>
      <c r="E19" s="520"/>
      <c r="F19" s="520"/>
      <c r="G19" s="520"/>
      <c r="H19" s="520"/>
      <c r="I19" s="520"/>
      <c r="J19" s="520"/>
      <c r="K19" s="520"/>
      <c r="L19" s="528">
        <v>161</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3147243</v>
      </c>
      <c r="BO19" s="395"/>
      <c r="BP19" s="395"/>
      <c r="BQ19" s="395"/>
      <c r="BR19" s="395"/>
      <c r="BS19" s="395"/>
      <c r="BT19" s="395"/>
      <c r="BU19" s="396"/>
      <c r="BV19" s="394">
        <v>3237459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160</v>
      </c>
      <c r="C20" s="437"/>
      <c r="D20" s="437"/>
      <c r="E20" s="520"/>
      <c r="F20" s="520"/>
      <c r="G20" s="520"/>
      <c r="H20" s="520"/>
      <c r="I20" s="520"/>
      <c r="J20" s="520"/>
      <c r="K20" s="520"/>
      <c r="L20" s="528">
        <v>2070</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161</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3209358</v>
      </c>
      <c r="BO22" s="358"/>
      <c r="BP22" s="358"/>
      <c r="BQ22" s="358"/>
      <c r="BR22" s="358"/>
      <c r="BS22" s="358"/>
      <c r="BT22" s="358"/>
      <c r="BU22" s="359"/>
      <c r="BV22" s="357">
        <v>3179172</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2977417</v>
      </c>
      <c r="BO23" s="395"/>
      <c r="BP23" s="395"/>
      <c r="BQ23" s="395"/>
      <c r="BR23" s="395"/>
      <c r="BS23" s="395"/>
      <c r="BT23" s="395"/>
      <c r="BU23" s="396"/>
      <c r="BV23" s="394">
        <v>2984762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170</v>
      </c>
      <c r="F24" s="424"/>
      <c r="G24" s="424"/>
      <c r="H24" s="424"/>
      <c r="I24" s="424"/>
      <c r="J24" s="424"/>
      <c r="K24" s="425"/>
      <c r="L24" s="445">
        <v>1</v>
      </c>
      <c r="M24" s="446"/>
      <c r="N24" s="446"/>
      <c r="O24" s="446"/>
      <c r="P24" s="488"/>
      <c r="Q24" s="445">
        <v>7580</v>
      </c>
      <c r="R24" s="446"/>
      <c r="S24" s="446"/>
      <c r="T24" s="446"/>
      <c r="U24" s="446"/>
      <c r="V24" s="488"/>
      <c r="W24" s="540"/>
      <c r="X24" s="541"/>
      <c r="Y24" s="542"/>
      <c r="Z24" s="444" t="s">
        <v>171</v>
      </c>
      <c r="AA24" s="424"/>
      <c r="AB24" s="424"/>
      <c r="AC24" s="424"/>
      <c r="AD24" s="424"/>
      <c r="AE24" s="424"/>
      <c r="AF24" s="424"/>
      <c r="AG24" s="425"/>
      <c r="AH24" s="445">
        <v>56</v>
      </c>
      <c r="AI24" s="446"/>
      <c r="AJ24" s="446"/>
      <c r="AK24" s="446"/>
      <c r="AL24" s="488"/>
      <c r="AM24" s="445">
        <v>161616</v>
      </c>
      <c r="AN24" s="446"/>
      <c r="AO24" s="446"/>
      <c r="AP24" s="446"/>
      <c r="AQ24" s="446"/>
      <c r="AR24" s="488"/>
      <c r="AS24" s="445">
        <v>2886</v>
      </c>
      <c r="AT24" s="446"/>
      <c r="AU24" s="446"/>
      <c r="AV24" s="446"/>
      <c r="AW24" s="446"/>
      <c r="AX24" s="447"/>
      <c r="AY24" s="513" t="s">
        <v>172</v>
      </c>
      <c r="AZ24" s="514"/>
      <c r="BA24" s="514"/>
      <c r="BB24" s="514"/>
      <c r="BC24" s="514"/>
      <c r="BD24" s="514"/>
      <c r="BE24" s="514"/>
      <c r="BF24" s="514"/>
      <c r="BG24" s="514"/>
      <c r="BH24" s="514"/>
      <c r="BI24" s="514"/>
      <c r="BJ24" s="514"/>
      <c r="BK24" s="514"/>
      <c r="BL24" s="514"/>
      <c r="BM24" s="515"/>
      <c r="BN24" s="394">
        <v>1841280</v>
      </c>
      <c r="BO24" s="395"/>
      <c r="BP24" s="395"/>
      <c r="BQ24" s="395"/>
      <c r="BR24" s="395"/>
      <c r="BS24" s="395"/>
      <c r="BT24" s="395"/>
      <c r="BU24" s="396"/>
      <c r="BV24" s="394">
        <v>1693823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173</v>
      </c>
      <c r="F25" s="424"/>
      <c r="G25" s="424"/>
      <c r="H25" s="424"/>
      <c r="I25" s="424"/>
      <c r="J25" s="424"/>
      <c r="K25" s="425"/>
      <c r="L25" s="445">
        <v>1</v>
      </c>
      <c r="M25" s="446"/>
      <c r="N25" s="446"/>
      <c r="O25" s="446"/>
      <c r="P25" s="488"/>
      <c r="Q25" s="445">
        <v>6070</v>
      </c>
      <c r="R25" s="446"/>
      <c r="S25" s="446"/>
      <c r="T25" s="446"/>
      <c r="U25" s="446"/>
      <c r="V25" s="488"/>
      <c r="W25" s="540"/>
      <c r="X25" s="541"/>
      <c r="Y25" s="542"/>
      <c r="Z25" s="444" t="s">
        <v>174</v>
      </c>
      <c r="AA25" s="424"/>
      <c r="AB25" s="424"/>
      <c r="AC25" s="424"/>
      <c r="AD25" s="424"/>
      <c r="AE25" s="424"/>
      <c r="AF25" s="424"/>
      <c r="AG25" s="425"/>
      <c r="AH25" s="445" t="s">
        <v>175</v>
      </c>
      <c r="AI25" s="446"/>
      <c r="AJ25" s="446"/>
      <c r="AK25" s="446"/>
      <c r="AL25" s="488"/>
      <c r="AM25" s="445" t="s">
        <v>175</v>
      </c>
      <c r="AN25" s="446"/>
      <c r="AO25" s="446"/>
      <c r="AP25" s="446"/>
      <c r="AQ25" s="446"/>
      <c r="AR25" s="488"/>
      <c r="AS25" s="445" t="s">
        <v>175</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3551</v>
      </c>
      <c r="BO25" s="358"/>
      <c r="BP25" s="358"/>
      <c r="BQ25" s="358"/>
      <c r="BR25" s="358"/>
      <c r="BS25" s="358"/>
      <c r="BT25" s="358"/>
      <c r="BU25" s="359"/>
      <c r="BV25" s="357">
        <v>7164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5680</v>
      </c>
      <c r="R26" s="446"/>
      <c r="S26" s="446"/>
      <c r="T26" s="446"/>
      <c r="U26" s="446"/>
      <c r="V26" s="488"/>
      <c r="W26" s="540"/>
      <c r="X26" s="541"/>
      <c r="Y26" s="542"/>
      <c r="Z26" s="444" t="s">
        <v>178</v>
      </c>
      <c r="AA26" s="546"/>
      <c r="AB26" s="546"/>
      <c r="AC26" s="546"/>
      <c r="AD26" s="546"/>
      <c r="AE26" s="546"/>
      <c r="AF26" s="546"/>
      <c r="AG26" s="547"/>
      <c r="AH26" s="445" t="s">
        <v>175</v>
      </c>
      <c r="AI26" s="446"/>
      <c r="AJ26" s="446"/>
      <c r="AK26" s="446"/>
      <c r="AL26" s="488"/>
      <c r="AM26" s="445" t="s">
        <v>175</v>
      </c>
      <c r="AN26" s="446"/>
      <c r="AO26" s="446"/>
      <c r="AP26" s="446"/>
      <c r="AQ26" s="446"/>
      <c r="AR26" s="488"/>
      <c r="AS26" s="445" t="s">
        <v>175</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130</v>
      </c>
      <c r="BO26" s="395"/>
      <c r="BP26" s="395"/>
      <c r="BQ26" s="395"/>
      <c r="BR26" s="395"/>
      <c r="BS26" s="395"/>
      <c r="BT26" s="395"/>
      <c r="BU26" s="396"/>
      <c r="BV26" s="394" t="s">
        <v>130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3040</v>
      </c>
      <c r="R27" s="446"/>
      <c r="S27" s="446"/>
      <c r="T27" s="446"/>
      <c r="U27" s="446"/>
      <c r="V27" s="488"/>
      <c r="W27" s="540"/>
      <c r="X27" s="541"/>
      <c r="Y27" s="542"/>
      <c r="Z27" s="444" t="s">
        <v>181</v>
      </c>
      <c r="AA27" s="424"/>
      <c r="AB27" s="424"/>
      <c r="AC27" s="424"/>
      <c r="AD27" s="424"/>
      <c r="AE27" s="424"/>
      <c r="AF27" s="424"/>
      <c r="AG27" s="425"/>
      <c r="AH27" s="445">
        <v>7</v>
      </c>
      <c r="AI27" s="446"/>
      <c r="AJ27" s="446"/>
      <c r="AK27" s="446"/>
      <c r="AL27" s="488"/>
      <c r="AM27" s="445">
        <v>14749</v>
      </c>
      <c r="AN27" s="446"/>
      <c r="AO27" s="446"/>
      <c r="AP27" s="446"/>
      <c r="AQ27" s="446"/>
      <c r="AR27" s="488"/>
      <c r="AS27" s="445">
        <v>2107</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6">
        <v>120000</v>
      </c>
      <c r="BO27" s="517"/>
      <c r="BP27" s="517"/>
      <c r="BQ27" s="517"/>
      <c r="BR27" s="517"/>
      <c r="BS27" s="517"/>
      <c r="BT27" s="517"/>
      <c r="BU27" s="518"/>
      <c r="BV27" s="516">
        <v>120000</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2390</v>
      </c>
      <c r="R28" s="446"/>
      <c r="S28" s="446"/>
      <c r="T28" s="446"/>
      <c r="U28" s="446"/>
      <c r="V28" s="488"/>
      <c r="W28" s="540"/>
      <c r="X28" s="541"/>
      <c r="Y28" s="542"/>
      <c r="Z28" s="444" t="s">
        <v>184</v>
      </c>
      <c r="AA28" s="424"/>
      <c r="AB28" s="424"/>
      <c r="AC28" s="424"/>
      <c r="AD28" s="424"/>
      <c r="AE28" s="424"/>
      <c r="AF28" s="424"/>
      <c r="AG28" s="425"/>
      <c r="AH28" s="445" t="s">
        <v>130</v>
      </c>
      <c r="AI28" s="446"/>
      <c r="AJ28" s="446"/>
      <c r="AK28" s="446"/>
      <c r="AL28" s="488"/>
      <c r="AM28" s="445" t="s">
        <v>130</v>
      </c>
      <c r="AN28" s="446"/>
      <c r="AO28" s="446"/>
      <c r="AP28" s="446"/>
      <c r="AQ28" s="446"/>
      <c r="AR28" s="488"/>
      <c r="AS28" s="445" t="s">
        <v>130</v>
      </c>
      <c r="AT28" s="446"/>
      <c r="AU28" s="446"/>
      <c r="AV28" s="446"/>
      <c r="AW28" s="446"/>
      <c r="AX28" s="447"/>
      <c r="AY28" s="548" t="s">
        <v>185</v>
      </c>
      <c r="AZ28" s="549"/>
      <c r="BA28" s="549"/>
      <c r="BB28" s="550"/>
      <c r="BC28" s="354" t="s">
        <v>49</v>
      </c>
      <c r="BD28" s="355"/>
      <c r="BE28" s="355"/>
      <c r="BF28" s="355"/>
      <c r="BG28" s="355"/>
      <c r="BH28" s="355"/>
      <c r="BI28" s="355"/>
      <c r="BJ28" s="355"/>
      <c r="BK28" s="355"/>
      <c r="BL28" s="355"/>
      <c r="BM28" s="356"/>
      <c r="BN28" s="357">
        <v>1070000</v>
      </c>
      <c r="BO28" s="358"/>
      <c r="BP28" s="358"/>
      <c r="BQ28" s="358"/>
      <c r="BR28" s="358"/>
      <c r="BS28" s="358"/>
      <c r="BT28" s="358"/>
      <c r="BU28" s="359"/>
      <c r="BV28" s="357">
        <v>980000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186</v>
      </c>
      <c r="F29" s="424"/>
      <c r="G29" s="424"/>
      <c r="H29" s="424"/>
      <c r="I29" s="424"/>
      <c r="J29" s="424"/>
      <c r="K29" s="425"/>
      <c r="L29" s="445">
        <v>10</v>
      </c>
      <c r="M29" s="446"/>
      <c r="N29" s="446"/>
      <c r="O29" s="446"/>
      <c r="P29" s="488"/>
      <c r="Q29" s="445">
        <v>2230</v>
      </c>
      <c r="R29" s="446"/>
      <c r="S29" s="446"/>
      <c r="T29" s="446"/>
      <c r="U29" s="446"/>
      <c r="V29" s="488"/>
      <c r="W29" s="543"/>
      <c r="X29" s="544"/>
      <c r="Y29" s="545"/>
      <c r="Z29" s="444" t="s">
        <v>187</v>
      </c>
      <c r="AA29" s="424"/>
      <c r="AB29" s="424"/>
      <c r="AC29" s="424"/>
      <c r="AD29" s="424"/>
      <c r="AE29" s="424"/>
      <c r="AF29" s="424"/>
      <c r="AG29" s="425"/>
      <c r="AH29" s="445">
        <v>63</v>
      </c>
      <c r="AI29" s="446"/>
      <c r="AJ29" s="446"/>
      <c r="AK29" s="446"/>
      <c r="AL29" s="488"/>
      <c r="AM29" s="445">
        <v>176365</v>
      </c>
      <c r="AN29" s="446"/>
      <c r="AO29" s="446"/>
      <c r="AP29" s="446"/>
      <c r="AQ29" s="446"/>
      <c r="AR29" s="488"/>
      <c r="AS29" s="445">
        <v>2799</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40000</v>
      </c>
      <c r="BO29" s="395"/>
      <c r="BP29" s="395"/>
      <c r="BQ29" s="395"/>
      <c r="BR29" s="395"/>
      <c r="BS29" s="395"/>
      <c r="BT29" s="395"/>
      <c r="BU29" s="396"/>
      <c r="BV29" s="394">
        <v>40000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4">
        <v>100.7</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51</v>
      </c>
      <c r="BD30" s="514"/>
      <c r="BE30" s="514"/>
      <c r="BF30" s="514"/>
      <c r="BG30" s="514"/>
      <c r="BH30" s="514"/>
      <c r="BI30" s="514"/>
      <c r="BJ30" s="514"/>
      <c r="BK30" s="514"/>
      <c r="BL30" s="514"/>
      <c r="BM30" s="515"/>
      <c r="BN30" s="516">
        <v>1128516</v>
      </c>
      <c r="BO30" s="517"/>
      <c r="BP30" s="517"/>
      <c r="BQ30" s="517"/>
      <c r="BR30" s="517"/>
      <c r="BS30" s="517"/>
      <c r="BT30" s="517"/>
      <c r="BU30" s="518"/>
      <c r="BV30" s="516">
        <v>1019156</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196</v>
      </c>
      <c r="D33" s="418"/>
      <c r="E33" s="383" t="s">
        <v>197</v>
      </c>
      <c r="F33" s="383"/>
      <c r="G33" s="383"/>
      <c r="H33" s="383"/>
      <c r="I33" s="383"/>
      <c r="J33" s="383"/>
      <c r="K33" s="383"/>
      <c r="L33" s="383"/>
      <c r="M33" s="383"/>
      <c r="N33" s="383"/>
      <c r="O33" s="383"/>
      <c r="P33" s="383"/>
      <c r="Q33" s="383"/>
      <c r="R33" s="383"/>
      <c r="S33" s="383"/>
      <c r="T33" s="179"/>
      <c r="U33" s="418" t="s">
        <v>198</v>
      </c>
      <c r="V33" s="418"/>
      <c r="W33" s="383" t="s">
        <v>199</v>
      </c>
      <c r="X33" s="383"/>
      <c r="Y33" s="383"/>
      <c r="Z33" s="383"/>
      <c r="AA33" s="383"/>
      <c r="AB33" s="383"/>
      <c r="AC33" s="383"/>
      <c r="AD33" s="383"/>
      <c r="AE33" s="383"/>
      <c r="AF33" s="383"/>
      <c r="AG33" s="383"/>
      <c r="AH33" s="383"/>
      <c r="AI33" s="383"/>
      <c r="AJ33" s="383"/>
      <c r="AK33" s="383"/>
      <c r="AL33" s="179"/>
      <c r="AM33" s="418" t="s">
        <v>196</v>
      </c>
      <c r="AN33" s="418"/>
      <c r="AO33" s="383" t="s">
        <v>197</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8" t="s">
        <v>200</v>
      </c>
      <c r="BX33" s="418"/>
      <c r="BY33" s="383" t="s">
        <v>202</v>
      </c>
      <c r="BZ33" s="383"/>
      <c r="CA33" s="383"/>
      <c r="CB33" s="383"/>
      <c r="CC33" s="383"/>
      <c r="CD33" s="383"/>
      <c r="CE33" s="383"/>
      <c r="CF33" s="383"/>
      <c r="CG33" s="383"/>
      <c r="CH33" s="383"/>
      <c r="CI33" s="383"/>
      <c r="CJ33" s="383"/>
      <c r="CK33" s="383"/>
      <c r="CL33" s="383"/>
      <c r="CM33" s="383"/>
      <c r="CN33" s="179"/>
      <c r="CO33" s="418" t="s">
        <v>196</v>
      </c>
      <c r="CP33" s="418"/>
      <c r="CQ33" s="383" t="s">
        <v>203</v>
      </c>
      <c r="CR33" s="383"/>
      <c r="CS33" s="383"/>
      <c r="CT33" s="383"/>
      <c r="CU33" s="383"/>
      <c r="CV33" s="383"/>
      <c r="CW33" s="383"/>
      <c r="CX33" s="383"/>
      <c r="CY33" s="383"/>
      <c r="CZ33" s="383"/>
      <c r="DA33" s="383"/>
      <c r="DB33" s="383"/>
      <c r="DC33" s="383"/>
      <c r="DD33" s="383"/>
      <c r="DE33" s="383"/>
      <c r="DF33" s="179"/>
      <c r="DG33" s="583" t="s">
        <v>204</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上水道事業会計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IF('各会計、関係団体の財政状況及び健全化判断比率'!B32="","",'各会計、関係団体の財政状況及び健全化判断比率'!B32)</f>
        <v>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石川地方生活環境施設組合（一般会計）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一般財団法人吉田富三顕彰会</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花火の里ニュータウン汚水処理事業特別会計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8</v>
      </c>
      <c r="BF35" s="584"/>
      <c r="BG35" s="585" t="str">
        <f>IF('各会計、関係団体の財政状況及び健全化判断比率'!B33="","",'各会計、関係団体の財政状況及び健全化判断比率'!B33)</f>
        <v>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須賀川地方広域消防組合（一般会計）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9</v>
      </c>
      <c r="BF36" s="584"/>
      <c r="BG36" s="585" t="str">
        <f>IF('各会計、関係団体の財政状況及び健全化判断比率'!B34="","",'各会計、関係団体の財政状況及び健全化判断比率'!B34)</f>
        <v>宅地造成事業特別会計</v>
      </c>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福島県後期高齢者医療広域連合（一般会計）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福島県後期高齢者医療広域連合（後期高齢者医療特別会計）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福島県市町村総合事務組合（一般会計）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福島県市町村総合事務組合（消防補償等特別会計）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福島県市町村総合事務組合（消防賞じゅつ金特別会計）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福島県市町村総合事務組合（非常勤職員公務災害補償特別会計）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福島県市町村総合事務組合（自治会館管理特別会計）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iSBUDFx546aFDQv25Ell7xCL9Mu+sik4iA7mj9iahvi/Og+RJF0cb9IYiWPzxykRyDva2p619HSNd4imXXRLBw==" saltValue="Sg118H9sXN9YAG7pORPvv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36" t="s">
        <v>576</v>
      </c>
      <c r="D34" s="1136"/>
      <c r="E34" s="1137"/>
      <c r="F34" s="32">
        <v>10.199999999999999</v>
      </c>
      <c r="G34" s="33">
        <v>11.37</v>
      </c>
      <c r="H34" s="33">
        <v>10.55</v>
      </c>
      <c r="I34" s="33">
        <v>10.35</v>
      </c>
      <c r="J34" s="34">
        <v>10.78</v>
      </c>
      <c r="K34" s="22"/>
      <c r="L34" s="22"/>
      <c r="M34" s="22"/>
      <c r="N34" s="22"/>
      <c r="O34" s="22"/>
      <c r="P34" s="22"/>
    </row>
    <row r="35" spans="1:16" ht="39" customHeight="1" x14ac:dyDescent="0.15">
      <c r="A35" s="22"/>
      <c r="B35" s="35"/>
      <c r="C35" s="1132" t="s">
        <v>577</v>
      </c>
      <c r="D35" s="1132"/>
      <c r="E35" s="1133"/>
      <c r="F35" s="36">
        <v>9.86</v>
      </c>
      <c r="G35" s="37">
        <v>6.23</v>
      </c>
      <c r="H35" s="37">
        <v>11.22</v>
      </c>
      <c r="I35" s="37">
        <v>6.77</v>
      </c>
      <c r="J35" s="38">
        <v>5.8</v>
      </c>
      <c r="K35" s="22"/>
      <c r="L35" s="22"/>
      <c r="M35" s="22"/>
      <c r="N35" s="22"/>
      <c r="O35" s="22"/>
      <c r="P35" s="22"/>
    </row>
    <row r="36" spans="1:16" ht="39" customHeight="1" x14ac:dyDescent="0.15">
      <c r="A36" s="22"/>
      <c r="B36" s="35"/>
      <c r="C36" s="1132" t="s">
        <v>578</v>
      </c>
      <c r="D36" s="1132"/>
      <c r="E36" s="1133"/>
      <c r="F36" s="36">
        <v>6.27</v>
      </c>
      <c r="G36" s="37">
        <v>6.29</v>
      </c>
      <c r="H36" s="37">
        <v>5.99</v>
      </c>
      <c r="I36" s="37">
        <v>5.55</v>
      </c>
      <c r="J36" s="38">
        <v>5.63</v>
      </c>
      <c r="K36" s="22"/>
      <c r="L36" s="22"/>
      <c r="M36" s="22"/>
      <c r="N36" s="22"/>
      <c r="O36" s="22"/>
      <c r="P36" s="22"/>
    </row>
    <row r="37" spans="1:16" ht="39" customHeight="1" x14ac:dyDescent="0.15">
      <c r="A37" s="22"/>
      <c r="B37" s="35"/>
      <c r="C37" s="1132" t="s">
        <v>579</v>
      </c>
      <c r="D37" s="1132"/>
      <c r="E37" s="1133"/>
      <c r="F37" s="36">
        <v>2.83</v>
      </c>
      <c r="G37" s="37">
        <v>1.41</v>
      </c>
      <c r="H37" s="37">
        <v>2.4300000000000002</v>
      </c>
      <c r="I37" s="37">
        <v>1.64</v>
      </c>
      <c r="J37" s="38">
        <v>2.46</v>
      </c>
      <c r="K37" s="22"/>
      <c r="L37" s="22"/>
      <c r="M37" s="22"/>
      <c r="N37" s="22"/>
      <c r="O37" s="22"/>
      <c r="P37" s="22"/>
    </row>
    <row r="38" spans="1:16" ht="39" customHeight="1" x14ac:dyDescent="0.15">
      <c r="A38" s="22"/>
      <c r="B38" s="35"/>
      <c r="C38" s="1132" t="s">
        <v>580</v>
      </c>
      <c r="D38" s="1132"/>
      <c r="E38" s="1133"/>
      <c r="F38" s="36">
        <v>0.22</v>
      </c>
      <c r="G38" s="37">
        <v>0.2</v>
      </c>
      <c r="H38" s="37">
        <v>0.42</v>
      </c>
      <c r="I38" s="37">
        <v>0.64</v>
      </c>
      <c r="J38" s="38">
        <v>1.47</v>
      </c>
      <c r="K38" s="22"/>
      <c r="L38" s="22"/>
      <c r="M38" s="22"/>
      <c r="N38" s="22"/>
      <c r="O38" s="22"/>
      <c r="P38" s="22"/>
    </row>
    <row r="39" spans="1:16" ht="39" customHeight="1" x14ac:dyDescent="0.15">
      <c r="A39" s="22"/>
      <c r="B39" s="35"/>
      <c r="C39" s="1132" t="s">
        <v>581</v>
      </c>
      <c r="D39" s="1132"/>
      <c r="E39" s="1133"/>
      <c r="F39" s="36">
        <v>0.94</v>
      </c>
      <c r="G39" s="37">
        <v>0.35</v>
      </c>
      <c r="H39" s="37">
        <v>0.75</v>
      </c>
      <c r="I39" s="37">
        <v>0.42</v>
      </c>
      <c r="J39" s="38">
        <v>0.3</v>
      </c>
      <c r="K39" s="22"/>
      <c r="L39" s="22"/>
      <c r="M39" s="22"/>
      <c r="N39" s="22"/>
      <c r="O39" s="22"/>
      <c r="P39" s="22"/>
    </row>
    <row r="40" spans="1:16" ht="39" customHeight="1" x14ac:dyDescent="0.15">
      <c r="A40" s="22"/>
      <c r="B40" s="35"/>
      <c r="C40" s="1132" t="s">
        <v>582</v>
      </c>
      <c r="D40" s="1132"/>
      <c r="E40" s="1133"/>
      <c r="F40" s="36" t="s">
        <v>527</v>
      </c>
      <c r="G40" s="37" t="s">
        <v>527</v>
      </c>
      <c r="H40" s="37">
        <v>7.0000000000000007E-2</v>
      </c>
      <c r="I40" s="37">
        <v>0.09</v>
      </c>
      <c r="J40" s="38">
        <v>0.13</v>
      </c>
      <c r="K40" s="22"/>
      <c r="L40" s="22"/>
      <c r="M40" s="22"/>
      <c r="N40" s="22"/>
      <c r="O40" s="22"/>
      <c r="P40" s="22"/>
    </row>
    <row r="41" spans="1:16" ht="39" customHeight="1" x14ac:dyDescent="0.15">
      <c r="A41" s="22"/>
      <c r="B41" s="35"/>
      <c r="C41" s="1132" t="s">
        <v>583</v>
      </c>
      <c r="D41" s="1132"/>
      <c r="E41" s="1133"/>
      <c r="F41" s="36">
        <v>0.03</v>
      </c>
      <c r="G41" s="37">
        <v>0.01</v>
      </c>
      <c r="H41" s="37">
        <v>0.03</v>
      </c>
      <c r="I41" s="37">
        <v>0.02</v>
      </c>
      <c r="J41" s="38">
        <v>0.02</v>
      </c>
      <c r="K41" s="22"/>
      <c r="L41" s="22"/>
      <c r="M41" s="22"/>
      <c r="N41" s="22"/>
      <c r="O41" s="22"/>
      <c r="P41" s="22"/>
    </row>
    <row r="42" spans="1:16" ht="39" customHeight="1" x14ac:dyDescent="0.15">
      <c r="A42" s="22"/>
      <c r="B42" s="39"/>
      <c r="C42" s="1132" t="s">
        <v>584</v>
      </c>
      <c r="D42" s="1132"/>
      <c r="E42" s="1133"/>
      <c r="F42" s="36" t="s">
        <v>527</v>
      </c>
      <c r="G42" s="37" t="s">
        <v>527</v>
      </c>
      <c r="H42" s="37" t="s">
        <v>527</v>
      </c>
      <c r="I42" s="37" t="s">
        <v>527</v>
      </c>
      <c r="J42" s="38" t="s">
        <v>527</v>
      </c>
      <c r="K42" s="22"/>
      <c r="L42" s="22"/>
      <c r="M42" s="22"/>
      <c r="N42" s="22"/>
      <c r="O42" s="22"/>
      <c r="P42" s="22"/>
    </row>
    <row r="43" spans="1:16" ht="39" customHeight="1" thickBot="1" x14ac:dyDescent="0.2">
      <c r="A43" s="22"/>
      <c r="B43" s="40"/>
      <c r="C43" s="1134" t="s">
        <v>585</v>
      </c>
      <c r="D43" s="1134"/>
      <c r="E43" s="1135"/>
      <c r="F43" s="41">
        <v>0.55000000000000004</v>
      </c>
      <c r="G43" s="42">
        <v>0.27</v>
      </c>
      <c r="H43" s="42">
        <v>0.03</v>
      </c>
      <c r="I43" s="42">
        <v>0.02</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KmSzxMpW+Py8b1i/vhvdkiFgsStO8EDOVShvDENoTviwtJqqBaNzRk4idfbG2oK5ECp71SAF43k71Jxd2vhFw==" saltValue="c3f3ge/KRy5ls4mg+l0b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0" zoomScaleNormal="5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253</v>
      </c>
      <c r="L45" s="58">
        <v>233</v>
      </c>
      <c r="M45" s="58">
        <v>232</v>
      </c>
      <c r="N45" s="58">
        <v>244</v>
      </c>
      <c r="O45" s="59">
        <v>279</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527</v>
      </c>
      <c r="L46" s="62" t="s">
        <v>527</v>
      </c>
      <c r="M46" s="62" t="s">
        <v>527</v>
      </c>
      <c r="N46" s="62" t="s">
        <v>527</v>
      </c>
      <c r="O46" s="63" t="s">
        <v>527</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527</v>
      </c>
      <c r="L47" s="62" t="s">
        <v>527</v>
      </c>
      <c r="M47" s="62" t="s">
        <v>527</v>
      </c>
      <c r="N47" s="62" t="s">
        <v>527</v>
      </c>
      <c r="O47" s="63" t="s">
        <v>527</v>
      </c>
      <c r="P47" s="46"/>
      <c r="Q47" s="46"/>
      <c r="R47" s="46"/>
      <c r="S47" s="46"/>
      <c r="T47" s="46"/>
      <c r="U47" s="46"/>
    </row>
    <row r="48" spans="1:21" ht="30.75" customHeight="1" x14ac:dyDescent="0.15">
      <c r="A48" s="46"/>
      <c r="B48" s="1140"/>
      <c r="C48" s="1141"/>
      <c r="D48" s="60"/>
      <c r="E48" s="1146" t="s">
        <v>14</v>
      </c>
      <c r="F48" s="1146"/>
      <c r="G48" s="1146"/>
      <c r="H48" s="1146"/>
      <c r="I48" s="1146"/>
      <c r="J48" s="1147"/>
      <c r="K48" s="61">
        <v>100</v>
      </c>
      <c r="L48" s="62">
        <v>101</v>
      </c>
      <c r="M48" s="62">
        <v>103</v>
      </c>
      <c r="N48" s="62">
        <v>100</v>
      </c>
      <c r="O48" s="63">
        <v>108</v>
      </c>
      <c r="P48" s="46"/>
      <c r="Q48" s="46"/>
      <c r="R48" s="46"/>
      <c r="S48" s="46"/>
      <c r="T48" s="46"/>
      <c r="U48" s="46"/>
    </row>
    <row r="49" spans="1:21" ht="30.75" customHeight="1" x14ac:dyDescent="0.15">
      <c r="A49" s="46"/>
      <c r="B49" s="1140"/>
      <c r="C49" s="1141"/>
      <c r="D49" s="60"/>
      <c r="E49" s="1146" t="s">
        <v>15</v>
      </c>
      <c r="F49" s="1146"/>
      <c r="G49" s="1146"/>
      <c r="H49" s="1146"/>
      <c r="I49" s="1146"/>
      <c r="J49" s="1147"/>
      <c r="K49" s="61">
        <v>2</v>
      </c>
      <c r="L49" s="62">
        <v>2</v>
      </c>
      <c r="M49" s="62">
        <v>3</v>
      </c>
      <c r="N49" s="62">
        <v>4</v>
      </c>
      <c r="O49" s="63">
        <v>10</v>
      </c>
      <c r="P49" s="46"/>
      <c r="Q49" s="46"/>
      <c r="R49" s="46"/>
      <c r="S49" s="46"/>
      <c r="T49" s="46"/>
      <c r="U49" s="46"/>
    </row>
    <row r="50" spans="1:21" ht="30.75" customHeight="1" x14ac:dyDescent="0.15">
      <c r="A50" s="46"/>
      <c r="B50" s="1140"/>
      <c r="C50" s="1141"/>
      <c r="D50" s="60"/>
      <c r="E50" s="1146" t="s">
        <v>16</v>
      </c>
      <c r="F50" s="1146"/>
      <c r="G50" s="1146"/>
      <c r="H50" s="1146"/>
      <c r="I50" s="1146"/>
      <c r="J50" s="1147"/>
      <c r="K50" s="61">
        <v>6</v>
      </c>
      <c r="L50" s="62">
        <v>6</v>
      </c>
      <c r="M50" s="62">
        <v>5</v>
      </c>
      <c r="N50" s="62">
        <v>4</v>
      </c>
      <c r="O50" s="63">
        <v>4</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527</v>
      </c>
      <c r="L51" s="62">
        <v>0</v>
      </c>
      <c r="M51" s="62">
        <v>0</v>
      </c>
      <c r="N51" s="62">
        <v>0</v>
      </c>
      <c r="O51" s="63" t="s">
        <v>527</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245</v>
      </c>
      <c r="L52" s="62">
        <v>236</v>
      </c>
      <c r="M52" s="62">
        <v>247</v>
      </c>
      <c r="N52" s="62">
        <v>243</v>
      </c>
      <c r="O52" s="63">
        <v>246</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116</v>
      </c>
      <c r="L53" s="67">
        <v>106</v>
      </c>
      <c r="M53" s="67">
        <v>96</v>
      </c>
      <c r="N53" s="67">
        <v>109</v>
      </c>
      <c r="O53" s="68">
        <v>155</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2">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evPxktcZwdNVmE3XEROyc98xMjdYXK5GnTyRqgiELdFExUXzadg3wGeTgPQ2vp4CsV8EuBys9HirNJ/NrBMNSA==" saltValue="qxr8ZeIca1UN9+zYbaig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569</v>
      </c>
      <c r="J40" s="101" t="s">
        <v>570</v>
      </c>
      <c r="K40" s="101" t="s">
        <v>571</v>
      </c>
      <c r="L40" s="101" t="s">
        <v>572</v>
      </c>
      <c r="M40" s="102" t="s">
        <v>573</v>
      </c>
    </row>
    <row r="41" spans="2:13" ht="27.75" customHeight="1" x14ac:dyDescent="0.15">
      <c r="B41" s="1169" t="s">
        <v>31</v>
      </c>
      <c r="C41" s="1170"/>
      <c r="D41" s="103"/>
      <c r="E41" s="1175" t="s">
        <v>32</v>
      </c>
      <c r="F41" s="1175"/>
      <c r="G41" s="1175"/>
      <c r="H41" s="1176"/>
      <c r="I41" s="342">
        <v>3115</v>
      </c>
      <c r="J41" s="343">
        <v>3181</v>
      </c>
      <c r="K41" s="343">
        <v>3228</v>
      </c>
      <c r="L41" s="343">
        <v>3131</v>
      </c>
      <c r="M41" s="344">
        <v>3209</v>
      </c>
    </row>
    <row r="42" spans="2:13" ht="27.75" customHeight="1" x14ac:dyDescent="0.15">
      <c r="B42" s="1171"/>
      <c r="C42" s="1172"/>
      <c r="D42" s="104"/>
      <c r="E42" s="1177" t="s">
        <v>33</v>
      </c>
      <c r="F42" s="1177"/>
      <c r="G42" s="1177"/>
      <c r="H42" s="1178"/>
      <c r="I42" s="345">
        <v>20</v>
      </c>
      <c r="J42" s="346">
        <v>15</v>
      </c>
      <c r="K42" s="346">
        <v>11</v>
      </c>
      <c r="L42" s="346">
        <v>7</v>
      </c>
      <c r="M42" s="347">
        <v>4</v>
      </c>
    </row>
    <row r="43" spans="2:13" ht="27.75" customHeight="1" x14ac:dyDescent="0.15">
      <c r="B43" s="1171"/>
      <c r="C43" s="1172"/>
      <c r="D43" s="104"/>
      <c r="E43" s="1177" t="s">
        <v>34</v>
      </c>
      <c r="F43" s="1177"/>
      <c r="G43" s="1177"/>
      <c r="H43" s="1178"/>
      <c r="I43" s="345">
        <v>1561</v>
      </c>
      <c r="J43" s="346">
        <v>1546</v>
      </c>
      <c r="K43" s="346">
        <v>1541</v>
      </c>
      <c r="L43" s="346">
        <v>1572</v>
      </c>
      <c r="M43" s="347">
        <v>1594</v>
      </c>
    </row>
    <row r="44" spans="2:13" ht="27.75" customHeight="1" x14ac:dyDescent="0.15">
      <c r="B44" s="1171"/>
      <c r="C44" s="1172"/>
      <c r="D44" s="104"/>
      <c r="E44" s="1177" t="s">
        <v>35</v>
      </c>
      <c r="F44" s="1177"/>
      <c r="G44" s="1177"/>
      <c r="H44" s="1178"/>
      <c r="I44" s="345">
        <v>83</v>
      </c>
      <c r="J44" s="346">
        <v>118</v>
      </c>
      <c r="K44" s="346">
        <v>202</v>
      </c>
      <c r="L44" s="346">
        <v>198</v>
      </c>
      <c r="M44" s="347">
        <v>204</v>
      </c>
    </row>
    <row r="45" spans="2:13" ht="27.75" customHeight="1" x14ac:dyDescent="0.15">
      <c r="B45" s="1171"/>
      <c r="C45" s="1172"/>
      <c r="D45" s="104"/>
      <c r="E45" s="1177" t="s">
        <v>36</v>
      </c>
      <c r="F45" s="1177"/>
      <c r="G45" s="1177"/>
      <c r="H45" s="1178"/>
      <c r="I45" s="345">
        <v>403</v>
      </c>
      <c r="J45" s="346">
        <v>414</v>
      </c>
      <c r="K45" s="346">
        <v>377</v>
      </c>
      <c r="L45" s="346">
        <v>349</v>
      </c>
      <c r="M45" s="347">
        <v>335</v>
      </c>
    </row>
    <row r="46" spans="2:13" ht="27.75" customHeight="1" x14ac:dyDescent="0.15">
      <c r="B46" s="1171"/>
      <c r="C46" s="1172"/>
      <c r="D46" s="105"/>
      <c r="E46" s="1177" t="s">
        <v>37</v>
      </c>
      <c r="F46" s="1177"/>
      <c r="G46" s="1177"/>
      <c r="H46" s="1178"/>
      <c r="I46" s="345" t="s">
        <v>527</v>
      </c>
      <c r="J46" s="346" t="s">
        <v>527</v>
      </c>
      <c r="K46" s="346" t="s">
        <v>527</v>
      </c>
      <c r="L46" s="346" t="s">
        <v>527</v>
      </c>
      <c r="M46" s="347" t="s">
        <v>527</v>
      </c>
    </row>
    <row r="47" spans="2:13" ht="27.75" customHeight="1" x14ac:dyDescent="0.15">
      <c r="B47" s="1171"/>
      <c r="C47" s="1172"/>
      <c r="D47" s="106"/>
      <c r="E47" s="1179" t="s">
        <v>38</v>
      </c>
      <c r="F47" s="1180"/>
      <c r="G47" s="1180"/>
      <c r="H47" s="1181"/>
      <c r="I47" s="345" t="s">
        <v>527</v>
      </c>
      <c r="J47" s="346" t="s">
        <v>527</v>
      </c>
      <c r="K47" s="346" t="s">
        <v>527</v>
      </c>
      <c r="L47" s="346" t="s">
        <v>527</v>
      </c>
      <c r="M47" s="347" t="s">
        <v>527</v>
      </c>
    </row>
    <row r="48" spans="2:13" ht="27.75" customHeight="1" x14ac:dyDescent="0.15">
      <c r="B48" s="1171"/>
      <c r="C48" s="1172"/>
      <c r="D48" s="104"/>
      <c r="E48" s="1177" t="s">
        <v>39</v>
      </c>
      <c r="F48" s="1177"/>
      <c r="G48" s="1177"/>
      <c r="H48" s="1178"/>
      <c r="I48" s="345" t="s">
        <v>527</v>
      </c>
      <c r="J48" s="346" t="s">
        <v>527</v>
      </c>
      <c r="K48" s="346" t="s">
        <v>527</v>
      </c>
      <c r="L48" s="346" t="s">
        <v>527</v>
      </c>
      <c r="M48" s="347" t="s">
        <v>527</v>
      </c>
    </row>
    <row r="49" spans="2:13" ht="27.75" customHeight="1" x14ac:dyDescent="0.15">
      <c r="B49" s="1173"/>
      <c r="C49" s="1174"/>
      <c r="D49" s="104"/>
      <c r="E49" s="1177" t="s">
        <v>40</v>
      </c>
      <c r="F49" s="1177"/>
      <c r="G49" s="1177"/>
      <c r="H49" s="1178"/>
      <c r="I49" s="345" t="s">
        <v>527</v>
      </c>
      <c r="J49" s="346" t="s">
        <v>527</v>
      </c>
      <c r="K49" s="346" t="s">
        <v>527</v>
      </c>
      <c r="L49" s="346" t="s">
        <v>527</v>
      </c>
      <c r="M49" s="347" t="s">
        <v>527</v>
      </c>
    </row>
    <row r="50" spans="2:13" ht="27.75" customHeight="1" x14ac:dyDescent="0.15">
      <c r="B50" s="1182" t="s">
        <v>41</v>
      </c>
      <c r="C50" s="1183"/>
      <c r="D50" s="107"/>
      <c r="E50" s="1177" t="s">
        <v>42</v>
      </c>
      <c r="F50" s="1177"/>
      <c r="G50" s="1177"/>
      <c r="H50" s="1178"/>
      <c r="I50" s="345">
        <v>2037</v>
      </c>
      <c r="J50" s="346">
        <v>1909</v>
      </c>
      <c r="K50" s="346">
        <v>2108</v>
      </c>
      <c r="L50" s="346">
        <v>2527</v>
      </c>
      <c r="M50" s="347">
        <v>2735</v>
      </c>
    </row>
    <row r="51" spans="2:13" ht="27.75" customHeight="1" x14ac:dyDescent="0.15">
      <c r="B51" s="1171"/>
      <c r="C51" s="1172"/>
      <c r="D51" s="104"/>
      <c r="E51" s="1177" t="s">
        <v>43</v>
      </c>
      <c r="F51" s="1177"/>
      <c r="G51" s="1177"/>
      <c r="H51" s="1178"/>
      <c r="I51" s="345" t="s">
        <v>527</v>
      </c>
      <c r="J51" s="346" t="s">
        <v>527</v>
      </c>
      <c r="K51" s="346" t="s">
        <v>527</v>
      </c>
      <c r="L51" s="346" t="s">
        <v>527</v>
      </c>
      <c r="M51" s="347" t="s">
        <v>527</v>
      </c>
    </row>
    <row r="52" spans="2:13" ht="27.75" customHeight="1" x14ac:dyDescent="0.15">
      <c r="B52" s="1173"/>
      <c r="C52" s="1174"/>
      <c r="D52" s="104"/>
      <c r="E52" s="1177" t="s">
        <v>44</v>
      </c>
      <c r="F52" s="1177"/>
      <c r="G52" s="1177"/>
      <c r="H52" s="1178"/>
      <c r="I52" s="345">
        <v>2958</v>
      </c>
      <c r="J52" s="346">
        <v>2994</v>
      </c>
      <c r="K52" s="346">
        <v>3034</v>
      </c>
      <c r="L52" s="346">
        <v>2952</v>
      </c>
      <c r="M52" s="347">
        <v>2908</v>
      </c>
    </row>
    <row r="53" spans="2:13" ht="27.75" customHeight="1" thickBot="1" x14ac:dyDescent="0.2">
      <c r="B53" s="1184" t="s">
        <v>45</v>
      </c>
      <c r="C53" s="1185"/>
      <c r="D53" s="108"/>
      <c r="E53" s="1186" t="s">
        <v>46</v>
      </c>
      <c r="F53" s="1186"/>
      <c r="G53" s="1186"/>
      <c r="H53" s="1187"/>
      <c r="I53" s="348">
        <v>187</v>
      </c>
      <c r="J53" s="349">
        <v>371</v>
      </c>
      <c r="K53" s="349">
        <v>216</v>
      </c>
      <c r="L53" s="349">
        <v>-222</v>
      </c>
      <c r="M53" s="350">
        <v>-297</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kRsWSI5v6/u4W5H7kgHF23vhknrW1yzRjygAlkYSpKpYmXuBZAu1nME4bTsKyoYTf/3aqIbLKNRFXM6BWsYrMQ==" saltValue="7Wp334X69FGhOPGO8sRE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571</v>
      </c>
      <c r="G54" s="117" t="s">
        <v>572</v>
      </c>
      <c r="H54" s="118" t="s">
        <v>573</v>
      </c>
    </row>
    <row r="55" spans="2:8" ht="52.5" customHeight="1" x14ac:dyDescent="0.15">
      <c r="B55" s="119"/>
      <c r="C55" s="1196" t="s">
        <v>49</v>
      </c>
      <c r="D55" s="1196"/>
      <c r="E55" s="1197"/>
      <c r="F55" s="120">
        <v>780</v>
      </c>
      <c r="G55" s="120">
        <v>980</v>
      </c>
      <c r="H55" s="121">
        <v>1070</v>
      </c>
    </row>
    <row r="56" spans="2:8" ht="52.5" customHeight="1" x14ac:dyDescent="0.15">
      <c r="B56" s="122"/>
      <c r="C56" s="1198" t="s">
        <v>50</v>
      </c>
      <c r="D56" s="1198"/>
      <c r="E56" s="1199"/>
      <c r="F56" s="123">
        <v>40</v>
      </c>
      <c r="G56" s="123">
        <v>40</v>
      </c>
      <c r="H56" s="124">
        <v>40</v>
      </c>
    </row>
    <row r="57" spans="2:8" ht="53.25" customHeight="1" x14ac:dyDescent="0.15">
      <c r="B57" s="122"/>
      <c r="C57" s="1200" t="s">
        <v>51</v>
      </c>
      <c r="D57" s="1200"/>
      <c r="E57" s="1201"/>
      <c r="F57" s="125">
        <v>813</v>
      </c>
      <c r="G57" s="125">
        <v>1019</v>
      </c>
      <c r="H57" s="126">
        <v>1129</v>
      </c>
    </row>
    <row r="58" spans="2:8" ht="45.75" customHeight="1" x14ac:dyDescent="0.15">
      <c r="B58" s="127"/>
      <c r="C58" s="1188" t="s">
        <v>592</v>
      </c>
      <c r="D58" s="1189"/>
      <c r="E58" s="1190"/>
      <c r="F58" s="128">
        <v>503</v>
      </c>
      <c r="G58" s="128">
        <v>703</v>
      </c>
      <c r="H58" s="129">
        <v>803</v>
      </c>
    </row>
    <row r="59" spans="2:8" ht="45.75" customHeight="1" x14ac:dyDescent="0.15">
      <c r="B59" s="127"/>
      <c r="C59" s="1188" t="s">
        <v>593</v>
      </c>
      <c r="D59" s="1189"/>
      <c r="E59" s="1190"/>
      <c r="F59" s="128">
        <v>150</v>
      </c>
      <c r="G59" s="128">
        <v>150</v>
      </c>
      <c r="H59" s="129">
        <v>150</v>
      </c>
    </row>
    <row r="60" spans="2:8" ht="45.75" customHeight="1" x14ac:dyDescent="0.15">
      <c r="B60" s="127"/>
      <c r="C60" s="1188" t="s">
        <v>594</v>
      </c>
      <c r="D60" s="1189"/>
      <c r="E60" s="1190"/>
      <c r="F60" s="128">
        <v>82</v>
      </c>
      <c r="G60" s="128">
        <v>82</v>
      </c>
      <c r="H60" s="129">
        <v>86</v>
      </c>
    </row>
    <row r="61" spans="2:8" ht="45.75" customHeight="1" x14ac:dyDescent="0.15">
      <c r="B61" s="127"/>
      <c r="C61" s="1188" t="s">
        <v>595</v>
      </c>
      <c r="D61" s="1189"/>
      <c r="E61" s="1190"/>
      <c r="F61" s="128">
        <v>30</v>
      </c>
      <c r="G61" s="128">
        <v>30</v>
      </c>
      <c r="H61" s="129">
        <v>30</v>
      </c>
    </row>
    <row r="62" spans="2:8" ht="45.75" customHeight="1" thickBot="1" x14ac:dyDescent="0.2">
      <c r="B62" s="130"/>
      <c r="C62" s="1191" t="s">
        <v>596</v>
      </c>
      <c r="D62" s="1192"/>
      <c r="E62" s="1193"/>
      <c r="F62" s="131">
        <v>19</v>
      </c>
      <c r="G62" s="131">
        <v>21</v>
      </c>
      <c r="H62" s="132">
        <v>23</v>
      </c>
    </row>
    <row r="63" spans="2:8" ht="52.5" customHeight="1" thickBot="1" x14ac:dyDescent="0.2">
      <c r="B63" s="133"/>
      <c r="C63" s="1194" t="s">
        <v>52</v>
      </c>
      <c r="D63" s="1194"/>
      <c r="E63" s="1195"/>
      <c r="F63" s="134">
        <v>1633</v>
      </c>
      <c r="G63" s="134">
        <v>2039</v>
      </c>
      <c r="H63" s="135">
        <v>2239</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sheetData>
  <sheetProtection algorithmName="SHA-512" hashValue="gBaf1OAraxKFpL4lwQ18Bou85cv7dRg3ZftUj7hwHKgaMNXW/wTogRPVS/TDpHZrSMujlbTsDcCMclgjx9tQag==" saltValue="S77xfjNoFPeA34dNPgrz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566</v>
      </c>
      <c r="G2" s="149"/>
      <c r="H2" s="150"/>
    </row>
    <row r="3" spans="1:8" x14ac:dyDescent="0.15">
      <c r="A3" s="146" t="s">
        <v>559</v>
      </c>
      <c r="B3" s="151"/>
      <c r="C3" s="152"/>
      <c r="D3" s="153">
        <v>67427</v>
      </c>
      <c r="E3" s="154"/>
      <c r="F3" s="155">
        <v>114790</v>
      </c>
      <c r="G3" s="156"/>
      <c r="H3" s="157"/>
    </row>
    <row r="4" spans="1:8" x14ac:dyDescent="0.15">
      <c r="A4" s="158"/>
      <c r="B4" s="159"/>
      <c r="C4" s="160"/>
      <c r="D4" s="161">
        <v>40158</v>
      </c>
      <c r="E4" s="162"/>
      <c r="F4" s="163">
        <v>55601</v>
      </c>
      <c r="G4" s="164"/>
      <c r="H4" s="165"/>
    </row>
    <row r="5" spans="1:8" x14ac:dyDescent="0.15">
      <c r="A5" s="146" t="s">
        <v>561</v>
      </c>
      <c r="B5" s="151"/>
      <c r="C5" s="152"/>
      <c r="D5" s="153">
        <v>63230</v>
      </c>
      <c r="E5" s="154"/>
      <c r="F5" s="155">
        <v>126262</v>
      </c>
      <c r="G5" s="156"/>
      <c r="H5" s="157"/>
    </row>
    <row r="6" spans="1:8" x14ac:dyDescent="0.15">
      <c r="A6" s="158"/>
      <c r="B6" s="159"/>
      <c r="C6" s="160"/>
      <c r="D6" s="161">
        <v>36315</v>
      </c>
      <c r="E6" s="162"/>
      <c r="F6" s="163">
        <v>56769</v>
      </c>
      <c r="G6" s="164"/>
      <c r="H6" s="165"/>
    </row>
    <row r="7" spans="1:8" x14ac:dyDescent="0.15">
      <c r="A7" s="146" t="s">
        <v>562</v>
      </c>
      <c r="B7" s="151"/>
      <c r="C7" s="152"/>
      <c r="D7" s="153">
        <v>73600</v>
      </c>
      <c r="E7" s="154"/>
      <c r="F7" s="155">
        <v>126525</v>
      </c>
      <c r="G7" s="156"/>
      <c r="H7" s="157"/>
    </row>
    <row r="8" spans="1:8" x14ac:dyDescent="0.15">
      <c r="A8" s="158"/>
      <c r="B8" s="159"/>
      <c r="C8" s="160"/>
      <c r="D8" s="161">
        <v>38874</v>
      </c>
      <c r="E8" s="162"/>
      <c r="F8" s="163">
        <v>67052</v>
      </c>
      <c r="G8" s="164"/>
      <c r="H8" s="165"/>
    </row>
    <row r="9" spans="1:8" x14ac:dyDescent="0.15">
      <c r="A9" s="146" t="s">
        <v>563</v>
      </c>
      <c r="B9" s="151"/>
      <c r="C9" s="152"/>
      <c r="D9" s="153">
        <v>60286</v>
      </c>
      <c r="E9" s="154"/>
      <c r="F9" s="155">
        <v>122054</v>
      </c>
      <c r="G9" s="156"/>
      <c r="H9" s="157"/>
    </row>
    <row r="10" spans="1:8" x14ac:dyDescent="0.15">
      <c r="A10" s="158"/>
      <c r="B10" s="159"/>
      <c r="C10" s="160"/>
      <c r="D10" s="161">
        <v>28999</v>
      </c>
      <c r="E10" s="162"/>
      <c r="F10" s="163">
        <v>68298</v>
      </c>
      <c r="G10" s="164"/>
      <c r="H10" s="165"/>
    </row>
    <row r="11" spans="1:8" x14ac:dyDescent="0.15">
      <c r="A11" s="146" t="s">
        <v>564</v>
      </c>
      <c r="B11" s="151"/>
      <c r="C11" s="152"/>
      <c r="D11" s="153">
        <v>113297</v>
      </c>
      <c r="E11" s="154"/>
      <c r="F11" s="155">
        <v>111644</v>
      </c>
      <c r="G11" s="156"/>
      <c r="H11" s="157"/>
    </row>
    <row r="12" spans="1:8" x14ac:dyDescent="0.15">
      <c r="A12" s="158"/>
      <c r="B12" s="159"/>
      <c r="C12" s="166"/>
      <c r="D12" s="161">
        <v>37271</v>
      </c>
      <c r="E12" s="162"/>
      <c r="F12" s="163">
        <v>66606</v>
      </c>
      <c r="G12" s="164"/>
      <c r="H12" s="165"/>
    </row>
    <row r="13" spans="1:8" x14ac:dyDescent="0.15">
      <c r="A13" s="146"/>
      <c r="B13" s="151"/>
      <c r="C13" s="152"/>
      <c r="D13" s="153">
        <v>75568</v>
      </c>
      <c r="E13" s="154"/>
      <c r="F13" s="155">
        <v>120255</v>
      </c>
      <c r="G13" s="167"/>
      <c r="H13" s="157"/>
    </row>
    <row r="14" spans="1:8" x14ac:dyDescent="0.15">
      <c r="A14" s="158"/>
      <c r="B14" s="159"/>
      <c r="C14" s="160"/>
      <c r="D14" s="161">
        <v>36323</v>
      </c>
      <c r="E14" s="162"/>
      <c r="F14" s="163">
        <v>62865</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9.86</v>
      </c>
      <c r="C19" s="168">
        <f>ROUND(VALUE(SUBSTITUTE(実質収支比率等に係る経年分析!G$48,"▲","-")),2)</f>
        <v>6.24</v>
      </c>
      <c r="D19" s="168">
        <f>ROUND(VALUE(SUBSTITUTE(実質収支比率等に係る経年分析!H$48,"▲","-")),2)</f>
        <v>11.3</v>
      </c>
      <c r="E19" s="168">
        <f>ROUND(VALUE(SUBSTITUTE(実質収支比率等に係る経年分析!I$48,"▲","-")),2)</f>
        <v>6.87</v>
      </c>
      <c r="F19" s="168">
        <f>ROUND(VALUE(SUBSTITUTE(実質収支比率等に係る経年分析!J$48,"▲","-")),2)</f>
        <v>5.9</v>
      </c>
    </row>
    <row r="20" spans="1:11" x14ac:dyDescent="0.15">
      <c r="A20" s="168" t="s">
        <v>56</v>
      </c>
      <c r="B20" s="168">
        <f>ROUND(VALUE(SUBSTITUTE(実質収支比率等に係る経年分析!F$47,"▲","-")),2)</f>
        <v>38.5</v>
      </c>
      <c r="C20" s="168">
        <f>ROUND(VALUE(SUBSTITUTE(実質収支比率等に係る経年分析!G$47,"▲","-")),2)</f>
        <v>27.17</v>
      </c>
      <c r="D20" s="168">
        <f>ROUND(VALUE(SUBSTITUTE(実質収支比率等に係る経年分析!H$47,"▲","-")),2)</f>
        <v>33.909999999999997</v>
      </c>
      <c r="E20" s="168">
        <f>ROUND(VALUE(SUBSTITUTE(実質収支比率等に係る経年分析!I$47,"▲","-")),2)</f>
        <v>39.450000000000003</v>
      </c>
      <c r="F20" s="168">
        <f>ROUND(VALUE(SUBSTITUTE(実質収支比率等に係る経年分析!J$47,"▲","-")),2)</f>
        <v>43.69</v>
      </c>
    </row>
    <row r="21" spans="1:11" x14ac:dyDescent="0.15">
      <c r="A21" s="168" t="s">
        <v>57</v>
      </c>
      <c r="B21" s="168">
        <f>IF(ISNUMBER(VALUE(SUBSTITUTE(実質収支比率等に係る経年分析!F$49,"▲","-"))),ROUND(VALUE(SUBSTITUTE(実質収支比率等に係る経年分析!F$49,"▲","-")),2),NA())</f>
        <v>-2.65</v>
      </c>
      <c r="C21" s="168">
        <f>IF(ISNUMBER(VALUE(SUBSTITUTE(実質収支比率等に係る経年分析!G$49,"▲","-"))),ROUND(VALUE(SUBSTITUTE(実質収支比率等に係る経年分析!G$49,"▲","-")),2),NA())</f>
        <v>-14.6</v>
      </c>
      <c r="D21" s="168">
        <f>IF(ISNUMBER(VALUE(SUBSTITUTE(実質収支比率等に係る経年分析!H$49,"▲","-"))),ROUND(VALUE(SUBSTITUTE(実質収支比率等に係る経年分析!H$49,"▲","-")),2),NA())</f>
        <v>13.67</v>
      </c>
      <c r="E21" s="168">
        <f>IF(ISNUMBER(VALUE(SUBSTITUTE(実質収支比率等に係る経年分析!I$49,"▲","-"))),ROUND(VALUE(SUBSTITUTE(実質収支比率等に係る経年分析!I$49,"▲","-")),2),NA())</f>
        <v>4.47</v>
      </c>
      <c r="F21" s="168">
        <f>IF(ISNUMBER(VALUE(SUBSTITUTE(実質収支比率等に係る経年分析!J$49,"▲","-"))),ROUND(VALUE(SUBSTITUTE(実質収支比率等に係る経年分析!J$49,"▲","-")),2),NA())</f>
        <v>2.61</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0.55000000000000004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0.27</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0.03</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15">
      <c r="A30" s="169" t="str">
        <f>IF(連結実質赤字比率に係る赤字・黒字の構成分析!C$40="",NA(),連結実質赤字比率に係る赤字・黒字の構成分析!C$40)</f>
        <v>花火の里ニュータウン汚水処理事業特別会計</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7.0000000000000007E-2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0.09</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0.13</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0.94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0.75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v>
      </c>
    </row>
    <row r="32" spans="1:11" x14ac:dyDescent="0.15">
      <c r="A32" s="169" t="str">
        <f>IF(連結実質赤字比率に係る赤字・黒字の構成分析!C$38="",NA(),連結実質赤字比率に係る赤字・黒字の構成分析!C$38)</f>
        <v>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1.47</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2.83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1.41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2.4300000000000002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2.46</v>
      </c>
    </row>
    <row r="34" spans="1:16" x14ac:dyDescent="0.15">
      <c r="A34" s="169" t="str">
        <f>IF(連結実質赤字比率に係る赤字・黒字の構成分析!C$36="",NA(),連結実質赤字比率に係る赤字・黒字の構成分析!C$36)</f>
        <v>宅地造成事業特別会計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6.27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6.29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5.99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5.55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5.63</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9.86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6.23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11.22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6.77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5.8</v>
      </c>
    </row>
    <row r="36" spans="1:16" x14ac:dyDescent="0.15">
      <c r="A36" s="169" t="str">
        <f>IF(連結実質赤字比率に係る赤字・黒字の構成分析!C$34="",NA(),連結実質赤字比率に係る赤字・黒字の構成分析!C$34)</f>
        <v>上水道事業会計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10.199999999999999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11.37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10.55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10.35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10.78</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245</v>
      </c>
      <c r="E42" s="170"/>
      <c r="F42" s="170"/>
      <c r="G42" s="170">
        <f>'実質公債費比率（分子）の構造'!L$52</f>
        <v>236</v>
      </c>
      <c r="H42" s="170"/>
      <c r="I42" s="170"/>
      <c r="J42" s="170">
        <f>'実質公債費比率（分子）の構造'!M$52</f>
        <v>247</v>
      </c>
      <c r="K42" s="170"/>
      <c r="L42" s="170"/>
      <c r="M42" s="170">
        <f>'実質公債費比率（分子）の構造'!N$52</f>
        <v>243</v>
      </c>
      <c r="N42" s="170"/>
      <c r="O42" s="170"/>
      <c r="P42" s="170">
        <f>'実質公債費比率（分子）の構造'!O$52</f>
        <v>246</v>
      </c>
    </row>
    <row r="43" spans="1:16" x14ac:dyDescent="0.15">
      <c r="A43" s="170" t="s">
        <v>65</v>
      </c>
      <c r="B43" s="170" t="str">
        <f>'実質公債費比率（分子）の構造'!K$51</f>
        <v>-</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t="str">
        <f>'実質公債費比率（分子）の構造'!O$51</f>
        <v>-</v>
      </c>
      <c r="O43" s="170"/>
      <c r="P43" s="170"/>
    </row>
    <row r="44" spans="1:16" x14ac:dyDescent="0.15">
      <c r="A44" s="170" t="s">
        <v>66</v>
      </c>
      <c r="B44" s="170">
        <f>'実質公債費比率（分子）の構造'!K$50</f>
        <v>6</v>
      </c>
      <c r="C44" s="170"/>
      <c r="D44" s="170"/>
      <c r="E44" s="170">
        <f>'実質公債費比率（分子）の構造'!L$50</f>
        <v>6</v>
      </c>
      <c r="F44" s="170"/>
      <c r="G44" s="170"/>
      <c r="H44" s="170">
        <f>'実質公債費比率（分子）の構造'!M$50</f>
        <v>5</v>
      </c>
      <c r="I44" s="170"/>
      <c r="J44" s="170"/>
      <c r="K44" s="170">
        <f>'実質公債費比率（分子）の構造'!N$50</f>
        <v>4</v>
      </c>
      <c r="L44" s="170"/>
      <c r="M44" s="170"/>
      <c r="N44" s="170">
        <f>'実質公債費比率（分子）の構造'!O$50</f>
        <v>4</v>
      </c>
      <c r="O44" s="170"/>
      <c r="P44" s="170"/>
    </row>
    <row r="45" spans="1:16" x14ac:dyDescent="0.15">
      <c r="A45" s="170" t="s">
        <v>67</v>
      </c>
      <c r="B45" s="170">
        <f>'実質公債費比率（分子）の構造'!K$49</f>
        <v>2</v>
      </c>
      <c r="C45" s="170"/>
      <c r="D45" s="170"/>
      <c r="E45" s="170">
        <f>'実質公債費比率（分子）の構造'!L$49</f>
        <v>2</v>
      </c>
      <c r="F45" s="170"/>
      <c r="G45" s="170"/>
      <c r="H45" s="170">
        <f>'実質公債費比率（分子）の構造'!M$49</f>
        <v>3</v>
      </c>
      <c r="I45" s="170"/>
      <c r="J45" s="170"/>
      <c r="K45" s="170">
        <f>'実質公債費比率（分子）の構造'!N$49</f>
        <v>4</v>
      </c>
      <c r="L45" s="170"/>
      <c r="M45" s="170"/>
      <c r="N45" s="170">
        <f>'実質公債費比率（分子）の構造'!O$49</f>
        <v>10</v>
      </c>
      <c r="O45" s="170"/>
      <c r="P45" s="170"/>
    </row>
    <row r="46" spans="1:16" x14ac:dyDescent="0.15">
      <c r="A46" s="170" t="s">
        <v>68</v>
      </c>
      <c r="B46" s="170">
        <f>'実質公債費比率（分子）の構造'!K$48</f>
        <v>100</v>
      </c>
      <c r="C46" s="170"/>
      <c r="D46" s="170"/>
      <c r="E46" s="170">
        <f>'実質公債費比率（分子）の構造'!L$48</f>
        <v>101</v>
      </c>
      <c r="F46" s="170"/>
      <c r="G46" s="170"/>
      <c r="H46" s="170">
        <f>'実質公債費比率（分子）の構造'!M$48</f>
        <v>103</v>
      </c>
      <c r="I46" s="170"/>
      <c r="J46" s="170"/>
      <c r="K46" s="170">
        <f>'実質公債費比率（分子）の構造'!N$48</f>
        <v>100</v>
      </c>
      <c r="L46" s="170"/>
      <c r="M46" s="170"/>
      <c r="N46" s="170">
        <f>'実質公債費比率（分子）の構造'!O$48</f>
        <v>108</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253</v>
      </c>
      <c r="C49" s="170"/>
      <c r="D49" s="170"/>
      <c r="E49" s="170">
        <f>'実質公債費比率（分子）の構造'!L$45</f>
        <v>233</v>
      </c>
      <c r="F49" s="170"/>
      <c r="G49" s="170"/>
      <c r="H49" s="170">
        <f>'実質公債費比率（分子）の構造'!M$45</f>
        <v>232</v>
      </c>
      <c r="I49" s="170"/>
      <c r="J49" s="170"/>
      <c r="K49" s="170">
        <f>'実質公債費比率（分子）の構造'!N$45</f>
        <v>244</v>
      </c>
      <c r="L49" s="170"/>
      <c r="M49" s="170"/>
      <c r="N49" s="170">
        <f>'実質公債費比率（分子）の構造'!O$45</f>
        <v>279</v>
      </c>
      <c r="O49" s="170"/>
      <c r="P49" s="170"/>
    </row>
    <row r="50" spans="1:16" x14ac:dyDescent="0.15">
      <c r="A50" s="170" t="s">
        <v>72</v>
      </c>
      <c r="B50" s="170" t="e">
        <f>NA()</f>
        <v>#N/A</v>
      </c>
      <c r="C50" s="170">
        <f>IF(ISNUMBER('実質公債費比率（分子）の構造'!K$53),'実質公債費比率（分子）の構造'!K$53,NA())</f>
        <v>116</v>
      </c>
      <c r="D50" s="170" t="e">
        <f>NA()</f>
        <v>#N/A</v>
      </c>
      <c r="E50" s="170" t="e">
        <f>NA()</f>
        <v>#N/A</v>
      </c>
      <c r="F50" s="170">
        <f>IF(ISNUMBER('実質公債費比率（分子）の構造'!L$53),'実質公債費比率（分子）の構造'!L$53,NA())</f>
        <v>106</v>
      </c>
      <c r="G50" s="170" t="e">
        <f>NA()</f>
        <v>#N/A</v>
      </c>
      <c r="H50" s="170" t="e">
        <f>NA()</f>
        <v>#N/A</v>
      </c>
      <c r="I50" s="170">
        <f>IF(ISNUMBER('実質公債費比率（分子）の構造'!M$53),'実質公債費比率（分子）の構造'!M$53,NA())</f>
        <v>96</v>
      </c>
      <c r="J50" s="170" t="e">
        <f>NA()</f>
        <v>#N/A</v>
      </c>
      <c r="K50" s="170" t="e">
        <f>NA()</f>
        <v>#N/A</v>
      </c>
      <c r="L50" s="170">
        <f>IF(ISNUMBER('実質公債費比率（分子）の構造'!N$53),'実質公債費比率（分子）の構造'!N$53,NA())</f>
        <v>109</v>
      </c>
      <c r="M50" s="170" t="e">
        <f>NA()</f>
        <v>#N/A</v>
      </c>
      <c r="N50" s="170" t="e">
        <f>NA()</f>
        <v>#N/A</v>
      </c>
      <c r="O50" s="170">
        <f>IF(ISNUMBER('実質公債費比率（分子）の構造'!O$53),'実質公債費比率（分子）の構造'!O$53,NA())</f>
        <v>155</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2958</v>
      </c>
      <c r="E56" s="169"/>
      <c r="F56" s="169"/>
      <c r="G56" s="169">
        <f>'将来負担比率（分子）の構造'!J$52</f>
        <v>2994</v>
      </c>
      <c r="H56" s="169"/>
      <c r="I56" s="169"/>
      <c r="J56" s="169">
        <f>'将来負担比率（分子）の構造'!K$52</f>
        <v>3034</v>
      </c>
      <c r="K56" s="169"/>
      <c r="L56" s="169"/>
      <c r="M56" s="169">
        <f>'将来負担比率（分子）の構造'!L$52</f>
        <v>2952</v>
      </c>
      <c r="N56" s="169"/>
      <c r="O56" s="169"/>
      <c r="P56" s="169">
        <f>'将来負担比率（分子）の構造'!M$52</f>
        <v>2908</v>
      </c>
    </row>
    <row r="57" spans="1:16" x14ac:dyDescent="0.15">
      <c r="A57" s="169" t="s">
        <v>43</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42</v>
      </c>
      <c r="B58" s="169"/>
      <c r="C58" s="169"/>
      <c r="D58" s="169">
        <f>'将来負担比率（分子）の構造'!I$50</f>
        <v>2037</v>
      </c>
      <c r="E58" s="169"/>
      <c r="F58" s="169"/>
      <c r="G58" s="169">
        <f>'将来負担比率（分子）の構造'!J$50</f>
        <v>1909</v>
      </c>
      <c r="H58" s="169"/>
      <c r="I58" s="169"/>
      <c r="J58" s="169">
        <f>'将来負担比率（分子）の構造'!K$50</f>
        <v>2108</v>
      </c>
      <c r="K58" s="169"/>
      <c r="L58" s="169"/>
      <c r="M58" s="169">
        <f>'将来負担比率（分子）の構造'!L$50</f>
        <v>2527</v>
      </c>
      <c r="N58" s="169"/>
      <c r="O58" s="169"/>
      <c r="P58" s="169">
        <f>'将来負担比率（分子）の構造'!M$50</f>
        <v>2735</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403</v>
      </c>
      <c r="C62" s="169"/>
      <c r="D62" s="169"/>
      <c r="E62" s="169">
        <f>'将来負担比率（分子）の構造'!J$45</f>
        <v>414</v>
      </c>
      <c r="F62" s="169"/>
      <c r="G62" s="169"/>
      <c r="H62" s="169">
        <f>'将来負担比率（分子）の構造'!K$45</f>
        <v>377</v>
      </c>
      <c r="I62" s="169"/>
      <c r="J62" s="169"/>
      <c r="K62" s="169">
        <f>'将来負担比率（分子）の構造'!L$45</f>
        <v>349</v>
      </c>
      <c r="L62" s="169"/>
      <c r="M62" s="169"/>
      <c r="N62" s="169">
        <f>'将来負担比率（分子）の構造'!M$45</f>
        <v>335</v>
      </c>
      <c r="O62" s="169"/>
      <c r="P62" s="169"/>
    </row>
    <row r="63" spans="1:16" x14ac:dyDescent="0.15">
      <c r="A63" s="169" t="s">
        <v>35</v>
      </c>
      <c r="B63" s="169">
        <f>'将来負担比率（分子）の構造'!I$44</f>
        <v>83</v>
      </c>
      <c r="C63" s="169"/>
      <c r="D63" s="169"/>
      <c r="E63" s="169">
        <f>'将来負担比率（分子）の構造'!J$44</f>
        <v>118</v>
      </c>
      <c r="F63" s="169"/>
      <c r="G63" s="169"/>
      <c r="H63" s="169">
        <f>'将来負担比率（分子）の構造'!K$44</f>
        <v>202</v>
      </c>
      <c r="I63" s="169"/>
      <c r="J63" s="169"/>
      <c r="K63" s="169">
        <f>'将来負担比率（分子）の構造'!L$44</f>
        <v>198</v>
      </c>
      <c r="L63" s="169"/>
      <c r="M63" s="169"/>
      <c r="N63" s="169">
        <f>'将来負担比率（分子）の構造'!M$44</f>
        <v>204</v>
      </c>
      <c r="O63" s="169"/>
      <c r="P63" s="169"/>
    </row>
    <row r="64" spans="1:16" x14ac:dyDescent="0.15">
      <c r="A64" s="169" t="s">
        <v>34</v>
      </c>
      <c r="B64" s="169">
        <f>'将来負担比率（分子）の構造'!I$43</f>
        <v>1561</v>
      </c>
      <c r="C64" s="169"/>
      <c r="D64" s="169"/>
      <c r="E64" s="169">
        <f>'将来負担比率（分子）の構造'!J$43</f>
        <v>1546</v>
      </c>
      <c r="F64" s="169"/>
      <c r="G64" s="169"/>
      <c r="H64" s="169">
        <f>'将来負担比率（分子）の構造'!K$43</f>
        <v>1541</v>
      </c>
      <c r="I64" s="169"/>
      <c r="J64" s="169"/>
      <c r="K64" s="169">
        <f>'将来負担比率（分子）の構造'!L$43</f>
        <v>1572</v>
      </c>
      <c r="L64" s="169"/>
      <c r="M64" s="169"/>
      <c r="N64" s="169">
        <f>'将来負担比率（分子）の構造'!M$43</f>
        <v>1594</v>
      </c>
      <c r="O64" s="169"/>
      <c r="P64" s="169"/>
    </row>
    <row r="65" spans="1:16" x14ac:dyDescent="0.15">
      <c r="A65" s="169" t="s">
        <v>33</v>
      </c>
      <c r="B65" s="169">
        <f>'将来負担比率（分子）の構造'!I$42</f>
        <v>20</v>
      </c>
      <c r="C65" s="169"/>
      <c r="D65" s="169"/>
      <c r="E65" s="169">
        <f>'将来負担比率（分子）の構造'!J$42</f>
        <v>15</v>
      </c>
      <c r="F65" s="169"/>
      <c r="G65" s="169"/>
      <c r="H65" s="169">
        <f>'将来負担比率（分子）の構造'!K$42</f>
        <v>11</v>
      </c>
      <c r="I65" s="169"/>
      <c r="J65" s="169"/>
      <c r="K65" s="169">
        <f>'将来負担比率（分子）の構造'!L$42</f>
        <v>7</v>
      </c>
      <c r="L65" s="169"/>
      <c r="M65" s="169"/>
      <c r="N65" s="169">
        <f>'将来負担比率（分子）の構造'!M$42</f>
        <v>4</v>
      </c>
      <c r="O65" s="169"/>
      <c r="P65" s="169"/>
    </row>
    <row r="66" spans="1:16" x14ac:dyDescent="0.15">
      <c r="A66" s="169" t="s">
        <v>32</v>
      </c>
      <c r="B66" s="169">
        <f>'将来負担比率（分子）の構造'!I$41</f>
        <v>3115</v>
      </c>
      <c r="C66" s="169"/>
      <c r="D66" s="169"/>
      <c r="E66" s="169">
        <f>'将来負担比率（分子）の構造'!J$41</f>
        <v>3181</v>
      </c>
      <c r="F66" s="169"/>
      <c r="G66" s="169"/>
      <c r="H66" s="169">
        <f>'将来負担比率（分子）の構造'!K$41</f>
        <v>3228</v>
      </c>
      <c r="I66" s="169"/>
      <c r="J66" s="169"/>
      <c r="K66" s="169">
        <f>'将来負担比率（分子）の構造'!L$41</f>
        <v>3131</v>
      </c>
      <c r="L66" s="169"/>
      <c r="M66" s="169"/>
      <c r="N66" s="169">
        <f>'将来負担比率（分子）の構造'!M$41</f>
        <v>3209</v>
      </c>
      <c r="O66" s="169"/>
      <c r="P66" s="169"/>
    </row>
    <row r="67" spans="1:16" x14ac:dyDescent="0.15">
      <c r="A67" s="169" t="s">
        <v>76</v>
      </c>
      <c r="B67" s="169" t="e">
        <f>NA()</f>
        <v>#N/A</v>
      </c>
      <c r="C67" s="169">
        <f>IF(ISNUMBER('将来負担比率（分子）の構造'!I$53), IF('将来負担比率（分子）の構造'!I$53 &lt; 0, 0, '将来負担比率（分子）の構造'!I$53), NA())</f>
        <v>187</v>
      </c>
      <c r="D67" s="169" t="e">
        <f>NA()</f>
        <v>#N/A</v>
      </c>
      <c r="E67" s="169" t="e">
        <f>NA()</f>
        <v>#N/A</v>
      </c>
      <c r="F67" s="169">
        <f>IF(ISNUMBER('将来負担比率（分子）の構造'!J$53), IF('将来負担比率（分子）の構造'!J$53 &lt; 0, 0, '将来負担比率（分子）の構造'!J$53), NA())</f>
        <v>371</v>
      </c>
      <c r="G67" s="169" t="e">
        <f>NA()</f>
        <v>#N/A</v>
      </c>
      <c r="H67" s="169" t="e">
        <f>NA()</f>
        <v>#N/A</v>
      </c>
      <c r="I67" s="169">
        <f>IF(ISNUMBER('将来負担比率（分子）の構造'!K$53), IF('将来負担比率（分子）の構造'!K$53 &lt; 0, 0, '将来負担比率（分子）の構造'!K$53), NA())</f>
        <v>216</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780</v>
      </c>
      <c r="C72" s="173">
        <f>基金残高に係る経年分析!G55</f>
        <v>980</v>
      </c>
      <c r="D72" s="173">
        <f>基金残高に係る経年分析!H55</f>
        <v>1070</v>
      </c>
    </row>
    <row r="73" spans="1:16" x14ac:dyDescent="0.15">
      <c r="A73" s="172" t="s">
        <v>79</v>
      </c>
      <c r="B73" s="173">
        <f>基金残高に係る経年分析!F56</f>
        <v>40</v>
      </c>
      <c r="C73" s="173">
        <f>基金残高に係る経年分析!G56</f>
        <v>40</v>
      </c>
      <c r="D73" s="173">
        <f>基金残高に係る経年分析!H56</f>
        <v>40</v>
      </c>
    </row>
    <row r="74" spans="1:16" x14ac:dyDescent="0.15">
      <c r="A74" s="172" t="s">
        <v>80</v>
      </c>
      <c r="B74" s="173">
        <f>基金残高に係る経年分析!F57</f>
        <v>813</v>
      </c>
      <c r="C74" s="173">
        <f>基金残高に係る経年分析!G57</f>
        <v>1019</v>
      </c>
      <c r="D74" s="173">
        <f>基金残高に係る経年分析!H57</f>
        <v>1129</v>
      </c>
    </row>
  </sheetData>
  <sheetProtection algorithmName="SHA-512" hashValue="9omOSv5CCXLAjIswKRaGxGLJRWNqhUSUVSlbHA2e2Z4bQAAhl+sg4UQ3e8zwxCX3hguZmP1AxWZIKl3AMowbuw==" saltValue="nTcdX2ics7Mxgo9hMeOU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673034</v>
      </c>
      <c r="S5" s="600"/>
      <c r="T5" s="600"/>
      <c r="U5" s="600"/>
      <c r="V5" s="600"/>
      <c r="W5" s="600"/>
      <c r="X5" s="600"/>
      <c r="Y5" s="601"/>
      <c r="Z5" s="602">
        <v>16.2</v>
      </c>
      <c r="AA5" s="602"/>
      <c r="AB5" s="602"/>
      <c r="AC5" s="602"/>
      <c r="AD5" s="603">
        <v>673034</v>
      </c>
      <c r="AE5" s="603"/>
      <c r="AF5" s="603"/>
      <c r="AG5" s="603"/>
      <c r="AH5" s="603"/>
      <c r="AI5" s="603"/>
      <c r="AJ5" s="603"/>
      <c r="AK5" s="603"/>
      <c r="AL5" s="604">
        <v>27.8</v>
      </c>
      <c r="AM5" s="605"/>
      <c r="AN5" s="605"/>
      <c r="AO5" s="606"/>
      <c r="AP5" s="596" t="s">
        <v>228</v>
      </c>
      <c r="AQ5" s="597"/>
      <c r="AR5" s="597"/>
      <c r="AS5" s="597"/>
      <c r="AT5" s="597"/>
      <c r="AU5" s="597"/>
      <c r="AV5" s="597"/>
      <c r="AW5" s="597"/>
      <c r="AX5" s="597"/>
      <c r="AY5" s="597"/>
      <c r="AZ5" s="597"/>
      <c r="BA5" s="597"/>
      <c r="BB5" s="597"/>
      <c r="BC5" s="597"/>
      <c r="BD5" s="597"/>
      <c r="BE5" s="597"/>
      <c r="BF5" s="598"/>
      <c r="BG5" s="610">
        <v>673034</v>
      </c>
      <c r="BH5" s="611"/>
      <c r="BI5" s="611"/>
      <c r="BJ5" s="611"/>
      <c r="BK5" s="611"/>
      <c r="BL5" s="611"/>
      <c r="BM5" s="611"/>
      <c r="BN5" s="612"/>
      <c r="BO5" s="613">
        <v>100</v>
      </c>
      <c r="BP5" s="613"/>
      <c r="BQ5" s="613"/>
      <c r="BR5" s="613"/>
      <c r="BS5" s="614" t="s">
        <v>130</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38473</v>
      </c>
      <c r="S6" s="611"/>
      <c r="T6" s="611"/>
      <c r="U6" s="611"/>
      <c r="V6" s="611"/>
      <c r="W6" s="611"/>
      <c r="X6" s="611"/>
      <c r="Y6" s="612"/>
      <c r="Z6" s="613">
        <v>0.9</v>
      </c>
      <c r="AA6" s="613"/>
      <c r="AB6" s="613"/>
      <c r="AC6" s="613"/>
      <c r="AD6" s="614">
        <v>38473</v>
      </c>
      <c r="AE6" s="614"/>
      <c r="AF6" s="614"/>
      <c r="AG6" s="614"/>
      <c r="AH6" s="614"/>
      <c r="AI6" s="614"/>
      <c r="AJ6" s="614"/>
      <c r="AK6" s="614"/>
      <c r="AL6" s="615">
        <v>1.6</v>
      </c>
      <c r="AM6" s="616"/>
      <c r="AN6" s="616"/>
      <c r="AO6" s="617"/>
      <c r="AP6" s="607" t="s">
        <v>233</v>
      </c>
      <c r="AQ6" s="608"/>
      <c r="AR6" s="608"/>
      <c r="AS6" s="608"/>
      <c r="AT6" s="608"/>
      <c r="AU6" s="608"/>
      <c r="AV6" s="608"/>
      <c r="AW6" s="608"/>
      <c r="AX6" s="608"/>
      <c r="AY6" s="608"/>
      <c r="AZ6" s="608"/>
      <c r="BA6" s="608"/>
      <c r="BB6" s="608"/>
      <c r="BC6" s="608"/>
      <c r="BD6" s="608"/>
      <c r="BE6" s="608"/>
      <c r="BF6" s="609"/>
      <c r="BG6" s="610">
        <v>673034</v>
      </c>
      <c r="BH6" s="611"/>
      <c r="BI6" s="611"/>
      <c r="BJ6" s="611"/>
      <c r="BK6" s="611"/>
      <c r="BL6" s="611"/>
      <c r="BM6" s="611"/>
      <c r="BN6" s="612"/>
      <c r="BO6" s="613">
        <v>100</v>
      </c>
      <c r="BP6" s="613"/>
      <c r="BQ6" s="613"/>
      <c r="BR6" s="613"/>
      <c r="BS6" s="614" t="s">
        <v>234</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69835</v>
      </c>
      <c r="CS6" s="611"/>
      <c r="CT6" s="611"/>
      <c r="CU6" s="611"/>
      <c r="CV6" s="611"/>
      <c r="CW6" s="611"/>
      <c r="CX6" s="611"/>
      <c r="CY6" s="612"/>
      <c r="CZ6" s="604">
        <v>1.7</v>
      </c>
      <c r="DA6" s="605"/>
      <c r="DB6" s="605"/>
      <c r="DC6" s="621"/>
      <c r="DD6" s="619" t="s">
        <v>234</v>
      </c>
      <c r="DE6" s="611"/>
      <c r="DF6" s="611"/>
      <c r="DG6" s="611"/>
      <c r="DH6" s="611"/>
      <c r="DI6" s="611"/>
      <c r="DJ6" s="611"/>
      <c r="DK6" s="611"/>
      <c r="DL6" s="611"/>
      <c r="DM6" s="611"/>
      <c r="DN6" s="611"/>
      <c r="DO6" s="611"/>
      <c r="DP6" s="612"/>
      <c r="DQ6" s="619">
        <v>69804</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233</v>
      </c>
      <c r="S7" s="611"/>
      <c r="T7" s="611"/>
      <c r="U7" s="611"/>
      <c r="V7" s="611"/>
      <c r="W7" s="611"/>
      <c r="X7" s="611"/>
      <c r="Y7" s="612"/>
      <c r="Z7" s="613">
        <v>0</v>
      </c>
      <c r="AA7" s="613"/>
      <c r="AB7" s="613"/>
      <c r="AC7" s="613"/>
      <c r="AD7" s="614">
        <v>233</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265335</v>
      </c>
      <c r="BH7" s="611"/>
      <c r="BI7" s="611"/>
      <c r="BJ7" s="611"/>
      <c r="BK7" s="611"/>
      <c r="BL7" s="611"/>
      <c r="BM7" s="611"/>
      <c r="BN7" s="612"/>
      <c r="BO7" s="613">
        <v>39.4</v>
      </c>
      <c r="BP7" s="613"/>
      <c r="BQ7" s="613"/>
      <c r="BR7" s="613"/>
      <c r="BS7" s="614" t="s">
        <v>234</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796578</v>
      </c>
      <c r="CS7" s="611"/>
      <c r="CT7" s="611"/>
      <c r="CU7" s="611"/>
      <c r="CV7" s="611"/>
      <c r="CW7" s="611"/>
      <c r="CX7" s="611"/>
      <c r="CY7" s="612"/>
      <c r="CZ7" s="613">
        <v>19.899999999999999</v>
      </c>
      <c r="DA7" s="613"/>
      <c r="DB7" s="613"/>
      <c r="DC7" s="613"/>
      <c r="DD7" s="619">
        <v>8591</v>
      </c>
      <c r="DE7" s="611"/>
      <c r="DF7" s="611"/>
      <c r="DG7" s="611"/>
      <c r="DH7" s="611"/>
      <c r="DI7" s="611"/>
      <c r="DJ7" s="611"/>
      <c r="DK7" s="611"/>
      <c r="DL7" s="611"/>
      <c r="DM7" s="611"/>
      <c r="DN7" s="611"/>
      <c r="DO7" s="611"/>
      <c r="DP7" s="612"/>
      <c r="DQ7" s="619">
        <v>741109</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2281</v>
      </c>
      <c r="S8" s="611"/>
      <c r="T8" s="611"/>
      <c r="U8" s="611"/>
      <c r="V8" s="611"/>
      <c r="W8" s="611"/>
      <c r="X8" s="611"/>
      <c r="Y8" s="612"/>
      <c r="Z8" s="613">
        <v>0.1</v>
      </c>
      <c r="AA8" s="613"/>
      <c r="AB8" s="613"/>
      <c r="AC8" s="613"/>
      <c r="AD8" s="614">
        <v>2281</v>
      </c>
      <c r="AE8" s="614"/>
      <c r="AF8" s="614"/>
      <c r="AG8" s="614"/>
      <c r="AH8" s="614"/>
      <c r="AI8" s="614"/>
      <c r="AJ8" s="614"/>
      <c r="AK8" s="614"/>
      <c r="AL8" s="615">
        <v>0.1</v>
      </c>
      <c r="AM8" s="616"/>
      <c r="AN8" s="616"/>
      <c r="AO8" s="617"/>
      <c r="AP8" s="607" t="s">
        <v>240</v>
      </c>
      <c r="AQ8" s="608"/>
      <c r="AR8" s="608"/>
      <c r="AS8" s="608"/>
      <c r="AT8" s="608"/>
      <c r="AU8" s="608"/>
      <c r="AV8" s="608"/>
      <c r="AW8" s="608"/>
      <c r="AX8" s="608"/>
      <c r="AY8" s="608"/>
      <c r="AZ8" s="608"/>
      <c r="BA8" s="608"/>
      <c r="BB8" s="608"/>
      <c r="BC8" s="608"/>
      <c r="BD8" s="608"/>
      <c r="BE8" s="608"/>
      <c r="BF8" s="609"/>
      <c r="BG8" s="610">
        <v>10399</v>
      </c>
      <c r="BH8" s="611"/>
      <c r="BI8" s="611"/>
      <c r="BJ8" s="611"/>
      <c r="BK8" s="611"/>
      <c r="BL8" s="611"/>
      <c r="BM8" s="611"/>
      <c r="BN8" s="612"/>
      <c r="BO8" s="613">
        <v>1.5</v>
      </c>
      <c r="BP8" s="613"/>
      <c r="BQ8" s="613"/>
      <c r="BR8" s="613"/>
      <c r="BS8" s="614" t="s">
        <v>175</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778826</v>
      </c>
      <c r="CS8" s="611"/>
      <c r="CT8" s="611"/>
      <c r="CU8" s="611"/>
      <c r="CV8" s="611"/>
      <c r="CW8" s="611"/>
      <c r="CX8" s="611"/>
      <c r="CY8" s="612"/>
      <c r="CZ8" s="613">
        <v>19.5</v>
      </c>
      <c r="DA8" s="613"/>
      <c r="DB8" s="613"/>
      <c r="DC8" s="613"/>
      <c r="DD8" s="619">
        <v>5094</v>
      </c>
      <c r="DE8" s="611"/>
      <c r="DF8" s="611"/>
      <c r="DG8" s="611"/>
      <c r="DH8" s="611"/>
      <c r="DI8" s="611"/>
      <c r="DJ8" s="611"/>
      <c r="DK8" s="611"/>
      <c r="DL8" s="611"/>
      <c r="DM8" s="611"/>
      <c r="DN8" s="611"/>
      <c r="DO8" s="611"/>
      <c r="DP8" s="612"/>
      <c r="DQ8" s="619">
        <v>487728</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1589</v>
      </c>
      <c r="S9" s="611"/>
      <c r="T9" s="611"/>
      <c r="U9" s="611"/>
      <c r="V9" s="611"/>
      <c r="W9" s="611"/>
      <c r="X9" s="611"/>
      <c r="Y9" s="612"/>
      <c r="Z9" s="613">
        <v>0</v>
      </c>
      <c r="AA9" s="613"/>
      <c r="AB9" s="613"/>
      <c r="AC9" s="613"/>
      <c r="AD9" s="614">
        <v>1589</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232866</v>
      </c>
      <c r="BH9" s="611"/>
      <c r="BI9" s="611"/>
      <c r="BJ9" s="611"/>
      <c r="BK9" s="611"/>
      <c r="BL9" s="611"/>
      <c r="BM9" s="611"/>
      <c r="BN9" s="612"/>
      <c r="BO9" s="613">
        <v>34.6</v>
      </c>
      <c r="BP9" s="613"/>
      <c r="BQ9" s="613"/>
      <c r="BR9" s="613"/>
      <c r="BS9" s="614" t="s">
        <v>234</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324668</v>
      </c>
      <c r="CS9" s="611"/>
      <c r="CT9" s="611"/>
      <c r="CU9" s="611"/>
      <c r="CV9" s="611"/>
      <c r="CW9" s="611"/>
      <c r="CX9" s="611"/>
      <c r="CY9" s="612"/>
      <c r="CZ9" s="613">
        <v>8.1</v>
      </c>
      <c r="DA9" s="613"/>
      <c r="DB9" s="613"/>
      <c r="DC9" s="613"/>
      <c r="DD9" s="619">
        <v>6996</v>
      </c>
      <c r="DE9" s="611"/>
      <c r="DF9" s="611"/>
      <c r="DG9" s="611"/>
      <c r="DH9" s="611"/>
      <c r="DI9" s="611"/>
      <c r="DJ9" s="611"/>
      <c r="DK9" s="611"/>
      <c r="DL9" s="611"/>
      <c r="DM9" s="611"/>
      <c r="DN9" s="611"/>
      <c r="DO9" s="611"/>
      <c r="DP9" s="612"/>
      <c r="DQ9" s="619">
        <v>262399</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234</v>
      </c>
      <c r="S10" s="611"/>
      <c r="T10" s="611"/>
      <c r="U10" s="611"/>
      <c r="V10" s="611"/>
      <c r="W10" s="611"/>
      <c r="X10" s="611"/>
      <c r="Y10" s="612"/>
      <c r="Z10" s="613" t="s">
        <v>234</v>
      </c>
      <c r="AA10" s="613"/>
      <c r="AB10" s="613"/>
      <c r="AC10" s="613"/>
      <c r="AD10" s="614" t="s">
        <v>234</v>
      </c>
      <c r="AE10" s="614"/>
      <c r="AF10" s="614"/>
      <c r="AG10" s="614"/>
      <c r="AH10" s="614"/>
      <c r="AI10" s="614"/>
      <c r="AJ10" s="614"/>
      <c r="AK10" s="614"/>
      <c r="AL10" s="615" t="s">
        <v>234</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11736</v>
      </c>
      <c r="BH10" s="611"/>
      <c r="BI10" s="611"/>
      <c r="BJ10" s="611"/>
      <c r="BK10" s="611"/>
      <c r="BL10" s="611"/>
      <c r="BM10" s="611"/>
      <c r="BN10" s="612"/>
      <c r="BO10" s="613">
        <v>1.7</v>
      </c>
      <c r="BP10" s="613"/>
      <c r="BQ10" s="613"/>
      <c r="BR10" s="613"/>
      <c r="BS10" s="614" t="s">
        <v>175</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5621</v>
      </c>
      <c r="CS10" s="611"/>
      <c r="CT10" s="611"/>
      <c r="CU10" s="611"/>
      <c r="CV10" s="611"/>
      <c r="CW10" s="611"/>
      <c r="CX10" s="611"/>
      <c r="CY10" s="612"/>
      <c r="CZ10" s="613">
        <v>0.1</v>
      </c>
      <c r="DA10" s="613"/>
      <c r="DB10" s="613"/>
      <c r="DC10" s="613"/>
      <c r="DD10" s="619">
        <v>2258</v>
      </c>
      <c r="DE10" s="611"/>
      <c r="DF10" s="611"/>
      <c r="DG10" s="611"/>
      <c r="DH10" s="611"/>
      <c r="DI10" s="611"/>
      <c r="DJ10" s="611"/>
      <c r="DK10" s="611"/>
      <c r="DL10" s="611"/>
      <c r="DM10" s="611"/>
      <c r="DN10" s="611"/>
      <c r="DO10" s="611"/>
      <c r="DP10" s="612"/>
      <c r="DQ10" s="619">
        <v>3821</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151378</v>
      </c>
      <c r="S11" s="611"/>
      <c r="T11" s="611"/>
      <c r="U11" s="611"/>
      <c r="V11" s="611"/>
      <c r="W11" s="611"/>
      <c r="X11" s="611"/>
      <c r="Y11" s="612"/>
      <c r="Z11" s="615">
        <v>3.6</v>
      </c>
      <c r="AA11" s="616"/>
      <c r="AB11" s="616"/>
      <c r="AC11" s="622"/>
      <c r="AD11" s="619">
        <v>151378</v>
      </c>
      <c r="AE11" s="611"/>
      <c r="AF11" s="611"/>
      <c r="AG11" s="611"/>
      <c r="AH11" s="611"/>
      <c r="AI11" s="611"/>
      <c r="AJ11" s="611"/>
      <c r="AK11" s="612"/>
      <c r="AL11" s="615">
        <v>6.3</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10334</v>
      </c>
      <c r="BH11" s="611"/>
      <c r="BI11" s="611"/>
      <c r="BJ11" s="611"/>
      <c r="BK11" s="611"/>
      <c r="BL11" s="611"/>
      <c r="BM11" s="611"/>
      <c r="BN11" s="612"/>
      <c r="BO11" s="613">
        <v>1.5</v>
      </c>
      <c r="BP11" s="613"/>
      <c r="BQ11" s="613"/>
      <c r="BR11" s="613"/>
      <c r="BS11" s="614" t="s">
        <v>130</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411633</v>
      </c>
      <c r="CS11" s="611"/>
      <c r="CT11" s="611"/>
      <c r="CU11" s="611"/>
      <c r="CV11" s="611"/>
      <c r="CW11" s="611"/>
      <c r="CX11" s="611"/>
      <c r="CY11" s="612"/>
      <c r="CZ11" s="613">
        <v>10.3</v>
      </c>
      <c r="DA11" s="613"/>
      <c r="DB11" s="613"/>
      <c r="DC11" s="613"/>
      <c r="DD11" s="619">
        <v>240094</v>
      </c>
      <c r="DE11" s="611"/>
      <c r="DF11" s="611"/>
      <c r="DG11" s="611"/>
      <c r="DH11" s="611"/>
      <c r="DI11" s="611"/>
      <c r="DJ11" s="611"/>
      <c r="DK11" s="611"/>
      <c r="DL11" s="611"/>
      <c r="DM11" s="611"/>
      <c r="DN11" s="611"/>
      <c r="DO11" s="611"/>
      <c r="DP11" s="612"/>
      <c r="DQ11" s="619">
        <v>162724</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1370</v>
      </c>
      <c r="S12" s="611"/>
      <c r="T12" s="611"/>
      <c r="U12" s="611"/>
      <c r="V12" s="611"/>
      <c r="W12" s="611"/>
      <c r="X12" s="611"/>
      <c r="Y12" s="612"/>
      <c r="Z12" s="613">
        <v>0</v>
      </c>
      <c r="AA12" s="613"/>
      <c r="AB12" s="613"/>
      <c r="AC12" s="613"/>
      <c r="AD12" s="614">
        <v>1370</v>
      </c>
      <c r="AE12" s="614"/>
      <c r="AF12" s="614"/>
      <c r="AG12" s="614"/>
      <c r="AH12" s="614"/>
      <c r="AI12" s="614"/>
      <c r="AJ12" s="614"/>
      <c r="AK12" s="614"/>
      <c r="AL12" s="615">
        <v>0.1</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326154</v>
      </c>
      <c r="BH12" s="611"/>
      <c r="BI12" s="611"/>
      <c r="BJ12" s="611"/>
      <c r="BK12" s="611"/>
      <c r="BL12" s="611"/>
      <c r="BM12" s="611"/>
      <c r="BN12" s="612"/>
      <c r="BO12" s="613">
        <v>48.5</v>
      </c>
      <c r="BP12" s="613"/>
      <c r="BQ12" s="613"/>
      <c r="BR12" s="613"/>
      <c r="BS12" s="614" t="s">
        <v>234</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148488</v>
      </c>
      <c r="CS12" s="611"/>
      <c r="CT12" s="611"/>
      <c r="CU12" s="611"/>
      <c r="CV12" s="611"/>
      <c r="CW12" s="611"/>
      <c r="CX12" s="611"/>
      <c r="CY12" s="612"/>
      <c r="CZ12" s="613">
        <v>3.7</v>
      </c>
      <c r="DA12" s="613"/>
      <c r="DB12" s="613"/>
      <c r="DC12" s="613"/>
      <c r="DD12" s="619">
        <v>13168</v>
      </c>
      <c r="DE12" s="611"/>
      <c r="DF12" s="611"/>
      <c r="DG12" s="611"/>
      <c r="DH12" s="611"/>
      <c r="DI12" s="611"/>
      <c r="DJ12" s="611"/>
      <c r="DK12" s="611"/>
      <c r="DL12" s="611"/>
      <c r="DM12" s="611"/>
      <c r="DN12" s="611"/>
      <c r="DO12" s="611"/>
      <c r="DP12" s="612"/>
      <c r="DQ12" s="619">
        <v>128488</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234</v>
      </c>
      <c r="S13" s="611"/>
      <c r="T13" s="611"/>
      <c r="U13" s="611"/>
      <c r="V13" s="611"/>
      <c r="W13" s="611"/>
      <c r="X13" s="611"/>
      <c r="Y13" s="612"/>
      <c r="Z13" s="613" t="s">
        <v>130</v>
      </c>
      <c r="AA13" s="613"/>
      <c r="AB13" s="613"/>
      <c r="AC13" s="613"/>
      <c r="AD13" s="614" t="s">
        <v>234</v>
      </c>
      <c r="AE13" s="614"/>
      <c r="AF13" s="614"/>
      <c r="AG13" s="614"/>
      <c r="AH13" s="614"/>
      <c r="AI13" s="614"/>
      <c r="AJ13" s="614"/>
      <c r="AK13" s="614"/>
      <c r="AL13" s="615" t="s">
        <v>175</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326150</v>
      </c>
      <c r="BH13" s="611"/>
      <c r="BI13" s="611"/>
      <c r="BJ13" s="611"/>
      <c r="BK13" s="611"/>
      <c r="BL13" s="611"/>
      <c r="BM13" s="611"/>
      <c r="BN13" s="612"/>
      <c r="BO13" s="613">
        <v>48.5</v>
      </c>
      <c r="BP13" s="613"/>
      <c r="BQ13" s="613"/>
      <c r="BR13" s="613"/>
      <c r="BS13" s="614" t="s">
        <v>234</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491632</v>
      </c>
      <c r="CS13" s="611"/>
      <c r="CT13" s="611"/>
      <c r="CU13" s="611"/>
      <c r="CV13" s="611"/>
      <c r="CW13" s="611"/>
      <c r="CX13" s="611"/>
      <c r="CY13" s="612"/>
      <c r="CZ13" s="613">
        <v>12.3</v>
      </c>
      <c r="DA13" s="613"/>
      <c r="DB13" s="613"/>
      <c r="DC13" s="613"/>
      <c r="DD13" s="619">
        <v>304901</v>
      </c>
      <c r="DE13" s="611"/>
      <c r="DF13" s="611"/>
      <c r="DG13" s="611"/>
      <c r="DH13" s="611"/>
      <c r="DI13" s="611"/>
      <c r="DJ13" s="611"/>
      <c r="DK13" s="611"/>
      <c r="DL13" s="611"/>
      <c r="DM13" s="611"/>
      <c r="DN13" s="611"/>
      <c r="DO13" s="611"/>
      <c r="DP13" s="612"/>
      <c r="DQ13" s="619">
        <v>253709</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t="s">
        <v>175</v>
      </c>
      <c r="S14" s="611"/>
      <c r="T14" s="611"/>
      <c r="U14" s="611"/>
      <c r="V14" s="611"/>
      <c r="W14" s="611"/>
      <c r="X14" s="611"/>
      <c r="Y14" s="612"/>
      <c r="Z14" s="613" t="s">
        <v>234</v>
      </c>
      <c r="AA14" s="613"/>
      <c r="AB14" s="613"/>
      <c r="AC14" s="613"/>
      <c r="AD14" s="614" t="s">
        <v>175</v>
      </c>
      <c r="AE14" s="614"/>
      <c r="AF14" s="614"/>
      <c r="AG14" s="614"/>
      <c r="AH14" s="614"/>
      <c r="AI14" s="614"/>
      <c r="AJ14" s="614"/>
      <c r="AK14" s="614"/>
      <c r="AL14" s="615" t="s">
        <v>234</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23070</v>
      </c>
      <c r="BH14" s="611"/>
      <c r="BI14" s="611"/>
      <c r="BJ14" s="611"/>
      <c r="BK14" s="611"/>
      <c r="BL14" s="611"/>
      <c r="BM14" s="611"/>
      <c r="BN14" s="612"/>
      <c r="BO14" s="613">
        <v>3.4</v>
      </c>
      <c r="BP14" s="613"/>
      <c r="BQ14" s="613"/>
      <c r="BR14" s="613"/>
      <c r="BS14" s="614" t="s">
        <v>130</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194058</v>
      </c>
      <c r="CS14" s="611"/>
      <c r="CT14" s="611"/>
      <c r="CU14" s="611"/>
      <c r="CV14" s="611"/>
      <c r="CW14" s="611"/>
      <c r="CX14" s="611"/>
      <c r="CY14" s="612"/>
      <c r="CZ14" s="613">
        <v>4.9000000000000004</v>
      </c>
      <c r="DA14" s="613"/>
      <c r="DB14" s="613"/>
      <c r="DC14" s="613"/>
      <c r="DD14" s="619">
        <v>2189</v>
      </c>
      <c r="DE14" s="611"/>
      <c r="DF14" s="611"/>
      <c r="DG14" s="611"/>
      <c r="DH14" s="611"/>
      <c r="DI14" s="611"/>
      <c r="DJ14" s="611"/>
      <c r="DK14" s="611"/>
      <c r="DL14" s="611"/>
      <c r="DM14" s="611"/>
      <c r="DN14" s="611"/>
      <c r="DO14" s="611"/>
      <c r="DP14" s="612"/>
      <c r="DQ14" s="619">
        <v>175214</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234</v>
      </c>
      <c r="S15" s="611"/>
      <c r="T15" s="611"/>
      <c r="U15" s="611"/>
      <c r="V15" s="611"/>
      <c r="W15" s="611"/>
      <c r="X15" s="611"/>
      <c r="Y15" s="612"/>
      <c r="Z15" s="613" t="s">
        <v>234</v>
      </c>
      <c r="AA15" s="613"/>
      <c r="AB15" s="613"/>
      <c r="AC15" s="613"/>
      <c r="AD15" s="614" t="s">
        <v>234</v>
      </c>
      <c r="AE15" s="614"/>
      <c r="AF15" s="614"/>
      <c r="AG15" s="614"/>
      <c r="AH15" s="614"/>
      <c r="AI15" s="614"/>
      <c r="AJ15" s="614"/>
      <c r="AK15" s="614"/>
      <c r="AL15" s="615" t="s">
        <v>234</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58475</v>
      </c>
      <c r="BH15" s="611"/>
      <c r="BI15" s="611"/>
      <c r="BJ15" s="611"/>
      <c r="BK15" s="611"/>
      <c r="BL15" s="611"/>
      <c r="BM15" s="611"/>
      <c r="BN15" s="612"/>
      <c r="BO15" s="613">
        <v>8.6999999999999993</v>
      </c>
      <c r="BP15" s="613"/>
      <c r="BQ15" s="613"/>
      <c r="BR15" s="613"/>
      <c r="BS15" s="614" t="s">
        <v>175</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470922</v>
      </c>
      <c r="CS15" s="611"/>
      <c r="CT15" s="611"/>
      <c r="CU15" s="611"/>
      <c r="CV15" s="611"/>
      <c r="CW15" s="611"/>
      <c r="CX15" s="611"/>
      <c r="CY15" s="612"/>
      <c r="CZ15" s="613">
        <v>11.8</v>
      </c>
      <c r="DA15" s="613"/>
      <c r="DB15" s="613"/>
      <c r="DC15" s="613"/>
      <c r="DD15" s="619">
        <v>94681</v>
      </c>
      <c r="DE15" s="611"/>
      <c r="DF15" s="611"/>
      <c r="DG15" s="611"/>
      <c r="DH15" s="611"/>
      <c r="DI15" s="611"/>
      <c r="DJ15" s="611"/>
      <c r="DK15" s="611"/>
      <c r="DL15" s="611"/>
      <c r="DM15" s="611"/>
      <c r="DN15" s="611"/>
      <c r="DO15" s="611"/>
      <c r="DP15" s="612"/>
      <c r="DQ15" s="619">
        <v>416979</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2514</v>
      </c>
      <c r="S16" s="611"/>
      <c r="T16" s="611"/>
      <c r="U16" s="611"/>
      <c r="V16" s="611"/>
      <c r="W16" s="611"/>
      <c r="X16" s="611"/>
      <c r="Y16" s="612"/>
      <c r="Z16" s="613">
        <v>0.1</v>
      </c>
      <c r="AA16" s="613"/>
      <c r="AB16" s="613"/>
      <c r="AC16" s="613"/>
      <c r="AD16" s="614">
        <v>2514</v>
      </c>
      <c r="AE16" s="614"/>
      <c r="AF16" s="614"/>
      <c r="AG16" s="614"/>
      <c r="AH16" s="614"/>
      <c r="AI16" s="614"/>
      <c r="AJ16" s="614"/>
      <c r="AK16" s="614"/>
      <c r="AL16" s="615">
        <v>0.1</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234</v>
      </c>
      <c r="BH16" s="611"/>
      <c r="BI16" s="611"/>
      <c r="BJ16" s="611"/>
      <c r="BK16" s="611"/>
      <c r="BL16" s="611"/>
      <c r="BM16" s="611"/>
      <c r="BN16" s="612"/>
      <c r="BO16" s="613" t="s">
        <v>175</v>
      </c>
      <c r="BP16" s="613"/>
      <c r="BQ16" s="613"/>
      <c r="BR16" s="613"/>
      <c r="BS16" s="614" t="s">
        <v>234</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24680</v>
      </c>
      <c r="CS16" s="611"/>
      <c r="CT16" s="611"/>
      <c r="CU16" s="611"/>
      <c r="CV16" s="611"/>
      <c r="CW16" s="611"/>
      <c r="CX16" s="611"/>
      <c r="CY16" s="612"/>
      <c r="CZ16" s="613">
        <v>0.6</v>
      </c>
      <c r="DA16" s="613"/>
      <c r="DB16" s="613"/>
      <c r="DC16" s="613"/>
      <c r="DD16" s="619" t="s">
        <v>175</v>
      </c>
      <c r="DE16" s="611"/>
      <c r="DF16" s="611"/>
      <c r="DG16" s="611"/>
      <c r="DH16" s="611"/>
      <c r="DI16" s="611"/>
      <c r="DJ16" s="611"/>
      <c r="DK16" s="611"/>
      <c r="DL16" s="611"/>
      <c r="DM16" s="611"/>
      <c r="DN16" s="611"/>
      <c r="DO16" s="611"/>
      <c r="DP16" s="612"/>
      <c r="DQ16" s="619">
        <v>2420</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9624</v>
      </c>
      <c r="S17" s="611"/>
      <c r="T17" s="611"/>
      <c r="U17" s="611"/>
      <c r="V17" s="611"/>
      <c r="W17" s="611"/>
      <c r="X17" s="611"/>
      <c r="Y17" s="612"/>
      <c r="Z17" s="613">
        <v>0.2</v>
      </c>
      <c r="AA17" s="613"/>
      <c r="AB17" s="613"/>
      <c r="AC17" s="613"/>
      <c r="AD17" s="614">
        <v>9624</v>
      </c>
      <c r="AE17" s="614"/>
      <c r="AF17" s="614"/>
      <c r="AG17" s="614"/>
      <c r="AH17" s="614"/>
      <c r="AI17" s="614"/>
      <c r="AJ17" s="614"/>
      <c r="AK17" s="614"/>
      <c r="AL17" s="615">
        <v>0.4</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175</v>
      </c>
      <c r="BP17" s="613"/>
      <c r="BQ17" s="613"/>
      <c r="BR17" s="613"/>
      <c r="BS17" s="614" t="s">
        <v>130</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278681</v>
      </c>
      <c r="CS17" s="611"/>
      <c r="CT17" s="611"/>
      <c r="CU17" s="611"/>
      <c r="CV17" s="611"/>
      <c r="CW17" s="611"/>
      <c r="CX17" s="611"/>
      <c r="CY17" s="612"/>
      <c r="CZ17" s="613">
        <v>7</v>
      </c>
      <c r="DA17" s="613"/>
      <c r="DB17" s="613"/>
      <c r="DC17" s="613"/>
      <c r="DD17" s="619" t="s">
        <v>234</v>
      </c>
      <c r="DE17" s="611"/>
      <c r="DF17" s="611"/>
      <c r="DG17" s="611"/>
      <c r="DH17" s="611"/>
      <c r="DI17" s="611"/>
      <c r="DJ17" s="611"/>
      <c r="DK17" s="611"/>
      <c r="DL17" s="611"/>
      <c r="DM17" s="611"/>
      <c r="DN17" s="611"/>
      <c r="DO17" s="611"/>
      <c r="DP17" s="612"/>
      <c r="DQ17" s="619">
        <v>278681</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5999</v>
      </c>
      <c r="S18" s="611"/>
      <c r="T18" s="611"/>
      <c r="U18" s="611"/>
      <c r="V18" s="611"/>
      <c r="W18" s="611"/>
      <c r="X18" s="611"/>
      <c r="Y18" s="612"/>
      <c r="Z18" s="613">
        <v>0.1</v>
      </c>
      <c r="AA18" s="613"/>
      <c r="AB18" s="613"/>
      <c r="AC18" s="613"/>
      <c r="AD18" s="614">
        <v>5999</v>
      </c>
      <c r="AE18" s="614"/>
      <c r="AF18" s="614"/>
      <c r="AG18" s="614"/>
      <c r="AH18" s="614"/>
      <c r="AI18" s="614"/>
      <c r="AJ18" s="614"/>
      <c r="AK18" s="614"/>
      <c r="AL18" s="615">
        <v>0.2</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234</v>
      </c>
      <c r="BH18" s="611"/>
      <c r="BI18" s="611"/>
      <c r="BJ18" s="611"/>
      <c r="BK18" s="611"/>
      <c r="BL18" s="611"/>
      <c r="BM18" s="611"/>
      <c r="BN18" s="612"/>
      <c r="BO18" s="613" t="s">
        <v>234</v>
      </c>
      <c r="BP18" s="613"/>
      <c r="BQ18" s="613"/>
      <c r="BR18" s="613"/>
      <c r="BS18" s="614" t="s">
        <v>234</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234</v>
      </c>
      <c r="DA18" s="613"/>
      <c r="DB18" s="613"/>
      <c r="DC18" s="613"/>
      <c r="DD18" s="619" t="s">
        <v>234</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5784</v>
      </c>
      <c r="S19" s="611"/>
      <c r="T19" s="611"/>
      <c r="U19" s="611"/>
      <c r="V19" s="611"/>
      <c r="W19" s="611"/>
      <c r="X19" s="611"/>
      <c r="Y19" s="612"/>
      <c r="Z19" s="613">
        <v>0.1</v>
      </c>
      <c r="AA19" s="613"/>
      <c r="AB19" s="613"/>
      <c r="AC19" s="613"/>
      <c r="AD19" s="614">
        <v>5784</v>
      </c>
      <c r="AE19" s="614"/>
      <c r="AF19" s="614"/>
      <c r="AG19" s="614"/>
      <c r="AH19" s="614"/>
      <c r="AI19" s="614"/>
      <c r="AJ19" s="614"/>
      <c r="AK19" s="614"/>
      <c r="AL19" s="615">
        <v>0.2</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t="s">
        <v>175</v>
      </c>
      <c r="BH19" s="611"/>
      <c r="BI19" s="611"/>
      <c r="BJ19" s="611"/>
      <c r="BK19" s="611"/>
      <c r="BL19" s="611"/>
      <c r="BM19" s="611"/>
      <c r="BN19" s="612"/>
      <c r="BO19" s="613" t="s">
        <v>234</v>
      </c>
      <c r="BP19" s="613"/>
      <c r="BQ19" s="613"/>
      <c r="BR19" s="613"/>
      <c r="BS19" s="614" t="s">
        <v>175</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234</v>
      </c>
      <c r="CS19" s="611"/>
      <c r="CT19" s="611"/>
      <c r="CU19" s="611"/>
      <c r="CV19" s="611"/>
      <c r="CW19" s="611"/>
      <c r="CX19" s="611"/>
      <c r="CY19" s="612"/>
      <c r="CZ19" s="613" t="s">
        <v>130</v>
      </c>
      <c r="DA19" s="613"/>
      <c r="DB19" s="613"/>
      <c r="DC19" s="613"/>
      <c r="DD19" s="619" t="s">
        <v>234</v>
      </c>
      <c r="DE19" s="611"/>
      <c r="DF19" s="611"/>
      <c r="DG19" s="611"/>
      <c r="DH19" s="611"/>
      <c r="DI19" s="611"/>
      <c r="DJ19" s="611"/>
      <c r="DK19" s="611"/>
      <c r="DL19" s="611"/>
      <c r="DM19" s="611"/>
      <c r="DN19" s="611"/>
      <c r="DO19" s="611"/>
      <c r="DP19" s="612"/>
      <c r="DQ19" s="619" t="s">
        <v>234</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215</v>
      </c>
      <c r="S20" s="611"/>
      <c r="T20" s="611"/>
      <c r="U20" s="611"/>
      <c r="V20" s="611"/>
      <c r="W20" s="611"/>
      <c r="X20" s="611"/>
      <c r="Y20" s="612"/>
      <c r="Z20" s="613">
        <v>0</v>
      </c>
      <c r="AA20" s="613"/>
      <c r="AB20" s="613"/>
      <c r="AC20" s="613"/>
      <c r="AD20" s="614">
        <v>215</v>
      </c>
      <c r="AE20" s="614"/>
      <c r="AF20" s="614"/>
      <c r="AG20" s="614"/>
      <c r="AH20" s="614"/>
      <c r="AI20" s="614"/>
      <c r="AJ20" s="614"/>
      <c r="AK20" s="614"/>
      <c r="AL20" s="615">
        <v>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t="s">
        <v>234</v>
      </c>
      <c r="BH20" s="611"/>
      <c r="BI20" s="611"/>
      <c r="BJ20" s="611"/>
      <c r="BK20" s="611"/>
      <c r="BL20" s="611"/>
      <c r="BM20" s="611"/>
      <c r="BN20" s="612"/>
      <c r="BO20" s="613" t="s">
        <v>234</v>
      </c>
      <c r="BP20" s="613"/>
      <c r="BQ20" s="613"/>
      <c r="BR20" s="613"/>
      <c r="BS20" s="614" t="s">
        <v>234</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3995622</v>
      </c>
      <c r="CS20" s="611"/>
      <c r="CT20" s="611"/>
      <c r="CU20" s="611"/>
      <c r="CV20" s="611"/>
      <c r="CW20" s="611"/>
      <c r="CX20" s="611"/>
      <c r="CY20" s="612"/>
      <c r="CZ20" s="613">
        <v>100</v>
      </c>
      <c r="DA20" s="613"/>
      <c r="DB20" s="613"/>
      <c r="DC20" s="613"/>
      <c r="DD20" s="619">
        <v>677972</v>
      </c>
      <c r="DE20" s="611"/>
      <c r="DF20" s="611"/>
      <c r="DG20" s="611"/>
      <c r="DH20" s="611"/>
      <c r="DI20" s="611"/>
      <c r="DJ20" s="611"/>
      <c r="DK20" s="611"/>
      <c r="DL20" s="611"/>
      <c r="DM20" s="611"/>
      <c r="DN20" s="611"/>
      <c r="DO20" s="611"/>
      <c r="DP20" s="612"/>
      <c r="DQ20" s="619">
        <v>2983076</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1681742</v>
      </c>
      <c r="S21" s="611"/>
      <c r="T21" s="611"/>
      <c r="U21" s="611"/>
      <c r="V21" s="611"/>
      <c r="W21" s="611"/>
      <c r="X21" s="611"/>
      <c r="Y21" s="612"/>
      <c r="Z21" s="613">
        <v>40.4</v>
      </c>
      <c r="AA21" s="613"/>
      <c r="AB21" s="613"/>
      <c r="AC21" s="613"/>
      <c r="AD21" s="614">
        <v>1533478</v>
      </c>
      <c r="AE21" s="614"/>
      <c r="AF21" s="614"/>
      <c r="AG21" s="614"/>
      <c r="AH21" s="614"/>
      <c r="AI21" s="614"/>
      <c r="AJ21" s="614"/>
      <c r="AK21" s="614"/>
      <c r="AL21" s="615">
        <v>63.4</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t="s">
        <v>234</v>
      </c>
      <c r="BH21" s="611"/>
      <c r="BI21" s="611"/>
      <c r="BJ21" s="611"/>
      <c r="BK21" s="611"/>
      <c r="BL21" s="611"/>
      <c r="BM21" s="611"/>
      <c r="BN21" s="612"/>
      <c r="BO21" s="613" t="s">
        <v>234</v>
      </c>
      <c r="BP21" s="613"/>
      <c r="BQ21" s="613"/>
      <c r="BR21" s="613"/>
      <c r="BS21" s="614" t="s">
        <v>234</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1533478</v>
      </c>
      <c r="S22" s="611"/>
      <c r="T22" s="611"/>
      <c r="U22" s="611"/>
      <c r="V22" s="611"/>
      <c r="W22" s="611"/>
      <c r="X22" s="611"/>
      <c r="Y22" s="612"/>
      <c r="Z22" s="613">
        <v>36.9</v>
      </c>
      <c r="AA22" s="613"/>
      <c r="AB22" s="613"/>
      <c r="AC22" s="613"/>
      <c r="AD22" s="614">
        <v>1533478</v>
      </c>
      <c r="AE22" s="614"/>
      <c r="AF22" s="614"/>
      <c r="AG22" s="614"/>
      <c r="AH22" s="614"/>
      <c r="AI22" s="614"/>
      <c r="AJ22" s="614"/>
      <c r="AK22" s="614"/>
      <c r="AL22" s="615">
        <v>63.4</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175</v>
      </c>
      <c r="BH22" s="611"/>
      <c r="BI22" s="611"/>
      <c r="BJ22" s="611"/>
      <c r="BK22" s="611"/>
      <c r="BL22" s="611"/>
      <c r="BM22" s="611"/>
      <c r="BN22" s="612"/>
      <c r="BO22" s="613" t="s">
        <v>234</v>
      </c>
      <c r="BP22" s="613"/>
      <c r="BQ22" s="613"/>
      <c r="BR22" s="613"/>
      <c r="BS22" s="614" t="s">
        <v>130</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136884</v>
      </c>
      <c r="S23" s="611"/>
      <c r="T23" s="611"/>
      <c r="U23" s="611"/>
      <c r="V23" s="611"/>
      <c r="W23" s="611"/>
      <c r="X23" s="611"/>
      <c r="Y23" s="612"/>
      <c r="Z23" s="613">
        <v>3.3</v>
      </c>
      <c r="AA23" s="613"/>
      <c r="AB23" s="613"/>
      <c r="AC23" s="613"/>
      <c r="AD23" s="614" t="s">
        <v>234</v>
      </c>
      <c r="AE23" s="614"/>
      <c r="AF23" s="614"/>
      <c r="AG23" s="614"/>
      <c r="AH23" s="614"/>
      <c r="AI23" s="614"/>
      <c r="AJ23" s="614"/>
      <c r="AK23" s="614"/>
      <c r="AL23" s="615" t="s">
        <v>175</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234</v>
      </c>
      <c r="BH23" s="611"/>
      <c r="BI23" s="611"/>
      <c r="BJ23" s="611"/>
      <c r="BK23" s="611"/>
      <c r="BL23" s="611"/>
      <c r="BM23" s="611"/>
      <c r="BN23" s="612"/>
      <c r="BO23" s="613" t="s">
        <v>234</v>
      </c>
      <c r="BP23" s="613"/>
      <c r="BQ23" s="613"/>
      <c r="BR23" s="613"/>
      <c r="BS23" s="614" t="s">
        <v>130</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v>11380</v>
      </c>
      <c r="S24" s="611"/>
      <c r="T24" s="611"/>
      <c r="U24" s="611"/>
      <c r="V24" s="611"/>
      <c r="W24" s="611"/>
      <c r="X24" s="611"/>
      <c r="Y24" s="612"/>
      <c r="Z24" s="613">
        <v>0.3</v>
      </c>
      <c r="AA24" s="613"/>
      <c r="AB24" s="613"/>
      <c r="AC24" s="613"/>
      <c r="AD24" s="614" t="s">
        <v>130</v>
      </c>
      <c r="AE24" s="614"/>
      <c r="AF24" s="614"/>
      <c r="AG24" s="614"/>
      <c r="AH24" s="614"/>
      <c r="AI24" s="614"/>
      <c r="AJ24" s="614"/>
      <c r="AK24" s="614"/>
      <c r="AL24" s="615" t="s">
        <v>175</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234</v>
      </c>
      <c r="BH24" s="611"/>
      <c r="BI24" s="611"/>
      <c r="BJ24" s="611"/>
      <c r="BK24" s="611"/>
      <c r="BL24" s="611"/>
      <c r="BM24" s="611"/>
      <c r="BN24" s="612"/>
      <c r="BO24" s="613" t="s">
        <v>175</v>
      </c>
      <c r="BP24" s="613"/>
      <c r="BQ24" s="613"/>
      <c r="BR24" s="613"/>
      <c r="BS24" s="614" t="s">
        <v>234</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1296168</v>
      </c>
      <c r="CS24" s="600"/>
      <c r="CT24" s="600"/>
      <c r="CU24" s="600"/>
      <c r="CV24" s="600"/>
      <c r="CW24" s="600"/>
      <c r="CX24" s="600"/>
      <c r="CY24" s="601"/>
      <c r="CZ24" s="604">
        <v>32.4</v>
      </c>
      <c r="DA24" s="605"/>
      <c r="DB24" s="605"/>
      <c r="DC24" s="621"/>
      <c r="DD24" s="644">
        <v>1035391</v>
      </c>
      <c r="DE24" s="600"/>
      <c r="DF24" s="600"/>
      <c r="DG24" s="600"/>
      <c r="DH24" s="600"/>
      <c r="DI24" s="600"/>
      <c r="DJ24" s="600"/>
      <c r="DK24" s="601"/>
      <c r="DL24" s="644">
        <v>1017820</v>
      </c>
      <c r="DM24" s="600"/>
      <c r="DN24" s="600"/>
      <c r="DO24" s="600"/>
      <c r="DP24" s="600"/>
      <c r="DQ24" s="600"/>
      <c r="DR24" s="600"/>
      <c r="DS24" s="600"/>
      <c r="DT24" s="600"/>
      <c r="DU24" s="600"/>
      <c r="DV24" s="601"/>
      <c r="DW24" s="604">
        <v>41.5</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2568237</v>
      </c>
      <c r="S25" s="611"/>
      <c r="T25" s="611"/>
      <c r="U25" s="611"/>
      <c r="V25" s="611"/>
      <c r="W25" s="611"/>
      <c r="X25" s="611"/>
      <c r="Y25" s="612"/>
      <c r="Z25" s="613">
        <v>61.7</v>
      </c>
      <c r="AA25" s="613"/>
      <c r="AB25" s="613"/>
      <c r="AC25" s="613"/>
      <c r="AD25" s="614">
        <v>2419973</v>
      </c>
      <c r="AE25" s="614"/>
      <c r="AF25" s="614"/>
      <c r="AG25" s="614"/>
      <c r="AH25" s="614"/>
      <c r="AI25" s="614"/>
      <c r="AJ25" s="614"/>
      <c r="AK25" s="614"/>
      <c r="AL25" s="615">
        <v>100</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234</v>
      </c>
      <c r="BH25" s="611"/>
      <c r="BI25" s="611"/>
      <c r="BJ25" s="611"/>
      <c r="BK25" s="611"/>
      <c r="BL25" s="611"/>
      <c r="BM25" s="611"/>
      <c r="BN25" s="612"/>
      <c r="BO25" s="613" t="s">
        <v>234</v>
      </c>
      <c r="BP25" s="613"/>
      <c r="BQ25" s="613"/>
      <c r="BR25" s="613"/>
      <c r="BS25" s="614" t="s">
        <v>234</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714431</v>
      </c>
      <c r="CS25" s="640"/>
      <c r="CT25" s="640"/>
      <c r="CU25" s="640"/>
      <c r="CV25" s="640"/>
      <c r="CW25" s="640"/>
      <c r="CX25" s="640"/>
      <c r="CY25" s="641"/>
      <c r="CZ25" s="615">
        <v>17.899999999999999</v>
      </c>
      <c r="DA25" s="642"/>
      <c r="DB25" s="642"/>
      <c r="DC25" s="645"/>
      <c r="DD25" s="619">
        <v>652870</v>
      </c>
      <c r="DE25" s="640"/>
      <c r="DF25" s="640"/>
      <c r="DG25" s="640"/>
      <c r="DH25" s="640"/>
      <c r="DI25" s="640"/>
      <c r="DJ25" s="640"/>
      <c r="DK25" s="641"/>
      <c r="DL25" s="619">
        <v>637464</v>
      </c>
      <c r="DM25" s="640"/>
      <c r="DN25" s="640"/>
      <c r="DO25" s="640"/>
      <c r="DP25" s="640"/>
      <c r="DQ25" s="640"/>
      <c r="DR25" s="640"/>
      <c r="DS25" s="640"/>
      <c r="DT25" s="640"/>
      <c r="DU25" s="640"/>
      <c r="DV25" s="641"/>
      <c r="DW25" s="615">
        <v>26</v>
      </c>
      <c r="DX25" s="642"/>
      <c r="DY25" s="642"/>
      <c r="DZ25" s="642"/>
      <c r="EA25" s="642"/>
      <c r="EB25" s="642"/>
      <c r="EC25" s="643"/>
    </row>
    <row r="26" spans="2:133" ht="11.25" customHeight="1" x14ac:dyDescent="0.15">
      <c r="B26" s="607" t="s">
        <v>296</v>
      </c>
      <c r="C26" s="608"/>
      <c r="D26" s="608"/>
      <c r="E26" s="608"/>
      <c r="F26" s="608"/>
      <c r="G26" s="608"/>
      <c r="H26" s="608"/>
      <c r="I26" s="608"/>
      <c r="J26" s="608"/>
      <c r="K26" s="608"/>
      <c r="L26" s="608"/>
      <c r="M26" s="608"/>
      <c r="N26" s="608"/>
      <c r="O26" s="608"/>
      <c r="P26" s="608"/>
      <c r="Q26" s="609"/>
      <c r="R26" s="610" t="s">
        <v>130</v>
      </c>
      <c r="S26" s="611"/>
      <c r="T26" s="611"/>
      <c r="U26" s="611"/>
      <c r="V26" s="611"/>
      <c r="W26" s="611"/>
      <c r="X26" s="611"/>
      <c r="Y26" s="612"/>
      <c r="Z26" s="613" t="s">
        <v>234</v>
      </c>
      <c r="AA26" s="613"/>
      <c r="AB26" s="613"/>
      <c r="AC26" s="613"/>
      <c r="AD26" s="614" t="s">
        <v>234</v>
      </c>
      <c r="AE26" s="614"/>
      <c r="AF26" s="614"/>
      <c r="AG26" s="614"/>
      <c r="AH26" s="614"/>
      <c r="AI26" s="614"/>
      <c r="AJ26" s="614"/>
      <c r="AK26" s="614"/>
      <c r="AL26" s="615" t="s">
        <v>234</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234</v>
      </c>
      <c r="BP26" s="613"/>
      <c r="BQ26" s="613"/>
      <c r="BR26" s="613"/>
      <c r="BS26" s="614" t="s">
        <v>234</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393658</v>
      </c>
      <c r="CS26" s="611"/>
      <c r="CT26" s="611"/>
      <c r="CU26" s="611"/>
      <c r="CV26" s="611"/>
      <c r="CW26" s="611"/>
      <c r="CX26" s="611"/>
      <c r="CY26" s="612"/>
      <c r="CZ26" s="615">
        <v>9.9</v>
      </c>
      <c r="DA26" s="642"/>
      <c r="DB26" s="642"/>
      <c r="DC26" s="645"/>
      <c r="DD26" s="619">
        <v>340642</v>
      </c>
      <c r="DE26" s="611"/>
      <c r="DF26" s="611"/>
      <c r="DG26" s="611"/>
      <c r="DH26" s="611"/>
      <c r="DI26" s="611"/>
      <c r="DJ26" s="611"/>
      <c r="DK26" s="612"/>
      <c r="DL26" s="619" t="s">
        <v>130</v>
      </c>
      <c r="DM26" s="611"/>
      <c r="DN26" s="611"/>
      <c r="DO26" s="611"/>
      <c r="DP26" s="611"/>
      <c r="DQ26" s="611"/>
      <c r="DR26" s="611"/>
      <c r="DS26" s="611"/>
      <c r="DT26" s="611"/>
      <c r="DU26" s="611"/>
      <c r="DV26" s="612"/>
      <c r="DW26" s="615" t="s">
        <v>175</v>
      </c>
      <c r="DX26" s="642"/>
      <c r="DY26" s="642"/>
      <c r="DZ26" s="642"/>
      <c r="EA26" s="642"/>
      <c r="EB26" s="642"/>
      <c r="EC26" s="643"/>
    </row>
    <row r="27" spans="2:133" ht="11.25" customHeight="1" x14ac:dyDescent="0.15">
      <c r="B27" s="607" t="s">
        <v>299</v>
      </c>
      <c r="C27" s="608"/>
      <c r="D27" s="608"/>
      <c r="E27" s="608"/>
      <c r="F27" s="608"/>
      <c r="G27" s="608"/>
      <c r="H27" s="608"/>
      <c r="I27" s="608"/>
      <c r="J27" s="608"/>
      <c r="K27" s="608"/>
      <c r="L27" s="608"/>
      <c r="M27" s="608"/>
      <c r="N27" s="608"/>
      <c r="O27" s="608"/>
      <c r="P27" s="608"/>
      <c r="Q27" s="609"/>
      <c r="R27" s="610">
        <v>11110</v>
      </c>
      <c r="S27" s="611"/>
      <c r="T27" s="611"/>
      <c r="U27" s="611"/>
      <c r="V27" s="611"/>
      <c r="W27" s="611"/>
      <c r="X27" s="611"/>
      <c r="Y27" s="612"/>
      <c r="Z27" s="613">
        <v>0.3</v>
      </c>
      <c r="AA27" s="613"/>
      <c r="AB27" s="613"/>
      <c r="AC27" s="613"/>
      <c r="AD27" s="614" t="s">
        <v>234</v>
      </c>
      <c r="AE27" s="614"/>
      <c r="AF27" s="614"/>
      <c r="AG27" s="614"/>
      <c r="AH27" s="614"/>
      <c r="AI27" s="614"/>
      <c r="AJ27" s="614"/>
      <c r="AK27" s="614"/>
      <c r="AL27" s="615" t="s">
        <v>175</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673034</v>
      </c>
      <c r="BH27" s="611"/>
      <c r="BI27" s="611"/>
      <c r="BJ27" s="611"/>
      <c r="BK27" s="611"/>
      <c r="BL27" s="611"/>
      <c r="BM27" s="611"/>
      <c r="BN27" s="612"/>
      <c r="BO27" s="613">
        <v>100</v>
      </c>
      <c r="BP27" s="613"/>
      <c r="BQ27" s="613"/>
      <c r="BR27" s="613"/>
      <c r="BS27" s="614" t="s">
        <v>234</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303056</v>
      </c>
      <c r="CS27" s="640"/>
      <c r="CT27" s="640"/>
      <c r="CU27" s="640"/>
      <c r="CV27" s="640"/>
      <c r="CW27" s="640"/>
      <c r="CX27" s="640"/>
      <c r="CY27" s="641"/>
      <c r="CZ27" s="615">
        <v>7.6</v>
      </c>
      <c r="DA27" s="642"/>
      <c r="DB27" s="642"/>
      <c r="DC27" s="645"/>
      <c r="DD27" s="619">
        <v>103840</v>
      </c>
      <c r="DE27" s="640"/>
      <c r="DF27" s="640"/>
      <c r="DG27" s="640"/>
      <c r="DH27" s="640"/>
      <c r="DI27" s="640"/>
      <c r="DJ27" s="640"/>
      <c r="DK27" s="641"/>
      <c r="DL27" s="619">
        <v>101675</v>
      </c>
      <c r="DM27" s="640"/>
      <c r="DN27" s="640"/>
      <c r="DO27" s="640"/>
      <c r="DP27" s="640"/>
      <c r="DQ27" s="640"/>
      <c r="DR27" s="640"/>
      <c r="DS27" s="640"/>
      <c r="DT27" s="640"/>
      <c r="DU27" s="640"/>
      <c r="DV27" s="641"/>
      <c r="DW27" s="615">
        <v>4.0999999999999996</v>
      </c>
      <c r="DX27" s="642"/>
      <c r="DY27" s="642"/>
      <c r="DZ27" s="642"/>
      <c r="EA27" s="642"/>
      <c r="EB27" s="642"/>
      <c r="EC27" s="643"/>
    </row>
    <row r="28" spans="2:133" ht="11.25" customHeight="1" x14ac:dyDescent="0.15">
      <c r="B28" s="607" t="s">
        <v>302</v>
      </c>
      <c r="C28" s="608"/>
      <c r="D28" s="608"/>
      <c r="E28" s="608"/>
      <c r="F28" s="608"/>
      <c r="G28" s="608"/>
      <c r="H28" s="608"/>
      <c r="I28" s="608"/>
      <c r="J28" s="608"/>
      <c r="K28" s="608"/>
      <c r="L28" s="608"/>
      <c r="M28" s="608"/>
      <c r="N28" s="608"/>
      <c r="O28" s="608"/>
      <c r="P28" s="608"/>
      <c r="Q28" s="609"/>
      <c r="R28" s="610">
        <v>48481</v>
      </c>
      <c r="S28" s="611"/>
      <c r="T28" s="611"/>
      <c r="U28" s="611"/>
      <c r="V28" s="611"/>
      <c r="W28" s="611"/>
      <c r="X28" s="611"/>
      <c r="Y28" s="612"/>
      <c r="Z28" s="613">
        <v>1.2</v>
      </c>
      <c r="AA28" s="613"/>
      <c r="AB28" s="613"/>
      <c r="AC28" s="613"/>
      <c r="AD28" s="614" t="s">
        <v>130</v>
      </c>
      <c r="AE28" s="614"/>
      <c r="AF28" s="614"/>
      <c r="AG28" s="614"/>
      <c r="AH28" s="614"/>
      <c r="AI28" s="614"/>
      <c r="AJ28" s="614"/>
      <c r="AK28" s="614"/>
      <c r="AL28" s="615" t="s">
        <v>234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278681</v>
      </c>
      <c r="CS28" s="611"/>
      <c r="CT28" s="611"/>
      <c r="CU28" s="611"/>
      <c r="CV28" s="611"/>
      <c r="CW28" s="611"/>
      <c r="CX28" s="611"/>
      <c r="CY28" s="612"/>
      <c r="CZ28" s="615">
        <v>7</v>
      </c>
      <c r="DA28" s="642"/>
      <c r="DB28" s="642"/>
      <c r="DC28" s="645"/>
      <c r="DD28" s="619">
        <v>278681</v>
      </c>
      <c r="DE28" s="611"/>
      <c r="DF28" s="611"/>
      <c r="DG28" s="611"/>
      <c r="DH28" s="611"/>
      <c r="DI28" s="611"/>
      <c r="DJ28" s="611"/>
      <c r="DK28" s="612"/>
      <c r="DL28" s="619">
        <v>278681</v>
      </c>
      <c r="DM28" s="611"/>
      <c r="DN28" s="611"/>
      <c r="DO28" s="611"/>
      <c r="DP28" s="611"/>
      <c r="DQ28" s="611"/>
      <c r="DR28" s="611"/>
      <c r="DS28" s="611"/>
      <c r="DT28" s="611"/>
      <c r="DU28" s="611"/>
      <c r="DV28" s="612"/>
      <c r="DW28" s="615">
        <v>11.4</v>
      </c>
      <c r="DX28" s="642"/>
      <c r="DY28" s="642"/>
      <c r="DZ28" s="642"/>
      <c r="EA28" s="642"/>
      <c r="EB28" s="642"/>
      <c r="EC28" s="643"/>
    </row>
    <row r="29" spans="2:133" ht="11.25" customHeight="1" x14ac:dyDescent="0.15">
      <c r="B29" s="607" t="s">
        <v>304</v>
      </c>
      <c r="C29" s="608"/>
      <c r="D29" s="608"/>
      <c r="E29" s="608"/>
      <c r="F29" s="608"/>
      <c r="G29" s="608"/>
      <c r="H29" s="608"/>
      <c r="I29" s="608"/>
      <c r="J29" s="608"/>
      <c r="K29" s="608"/>
      <c r="L29" s="608"/>
      <c r="M29" s="608"/>
      <c r="N29" s="608"/>
      <c r="O29" s="608"/>
      <c r="P29" s="608"/>
      <c r="Q29" s="609"/>
      <c r="R29" s="610">
        <v>3005</v>
      </c>
      <c r="S29" s="611"/>
      <c r="T29" s="611"/>
      <c r="U29" s="611"/>
      <c r="V29" s="611"/>
      <c r="W29" s="611"/>
      <c r="X29" s="611"/>
      <c r="Y29" s="612"/>
      <c r="Z29" s="613">
        <v>0.1</v>
      </c>
      <c r="AA29" s="613"/>
      <c r="AB29" s="613"/>
      <c r="AC29" s="613"/>
      <c r="AD29" s="614" t="s">
        <v>175</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306</v>
      </c>
      <c r="CG29" s="608"/>
      <c r="CH29" s="608"/>
      <c r="CI29" s="608"/>
      <c r="CJ29" s="608"/>
      <c r="CK29" s="608"/>
      <c r="CL29" s="608"/>
      <c r="CM29" s="608"/>
      <c r="CN29" s="608"/>
      <c r="CO29" s="608"/>
      <c r="CP29" s="608"/>
      <c r="CQ29" s="609"/>
      <c r="CR29" s="610">
        <v>278681</v>
      </c>
      <c r="CS29" s="640"/>
      <c r="CT29" s="640"/>
      <c r="CU29" s="640"/>
      <c r="CV29" s="640"/>
      <c r="CW29" s="640"/>
      <c r="CX29" s="640"/>
      <c r="CY29" s="641"/>
      <c r="CZ29" s="615">
        <v>7</v>
      </c>
      <c r="DA29" s="642"/>
      <c r="DB29" s="642"/>
      <c r="DC29" s="645"/>
      <c r="DD29" s="619">
        <v>278681</v>
      </c>
      <c r="DE29" s="640"/>
      <c r="DF29" s="640"/>
      <c r="DG29" s="640"/>
      <c r="DH29" s="640"/>
      <c r="DI29" s="640"/>
      <c r="DJ29" s="640"/>
      <c r="DK29" s="641"/>
      <c r="DL29" s="619">
        <v>278681</v>
      </c>
      <c r="DM29" s="640"/>
      <c r="DN29" s="640"/>
      <c r="DO29" s="640"/>
      <c r="DP29" s="640"/>
      <c r="DQ29" s="640"/>
      <c r="DR29" s="640"/>
      <c r="DS29" s="640"/>
      <c r="DT29" s="640"/>
      <c r="DU29" s="640"/>
      <c r="DV29" s="641"/>
      <c r="DW29" s="615">
        <v>11.4</v>
      </c>
      <c r="DX29" s="642"/>
      <c r="DY29" s="642"/>
      <c r="DZ29" s="642"/>
      <c r="EA29" s="642"/>
      <c r="EB29" s="642"/>
      <c r="EC29" s="643"/>
    </row>
    <row r="30" spans="2:133" ht="11.25" customHeight="1" x14ac:dyDescent="0.15">
      <c r="B30" s="607" t="s">
        <v>307</v>
      </c>
      <c r="C30" s="608"/>
      <c r="D30" s="608"/>
      <c r="E30" s="608"/>
      <c r="F30" s="608"/>
      <c r="G30" s="608"/>
      <c r="H30" s="608"/>
      <c r="I30" s="608"/>
      <c r="J30" s="608"/>
      <c r="K30" s="608"/>
      <c r="L30" s="608"/>
      <c r="M30" s="608"/>
      <c r="N30" s="608"/>
      <c r="O30" s="608"/>
      <c r="P30" s="608"/>
      <c r="Q30" s="609"/>
      <c r="R30" s="610">
        <v>508399</v>
      </c>
      <c r="S30" s="611"/>
      <c r="T30" s="611"/>
      <c r="U30" s="611"/>
      <c r="V30" s="611"/>
      <c r="W30" s="611"/>
      <c r="X30" s="611"/>
      <c r="Y30" s="612"/>
      <c r="Z30" s="613">
        <v>12.2</v>
      </c>
      <c r="AA30" s="613"/>
      <c r="AB30" s="613"/>
      <c r="AC30" s="613"/>
      <c r="AD30" s="614" t="s">
        <v>234</v>
      </c>
      <c r="AE30" s="614"/>
      <c r="AF30" s="614"/>
      <c r="AG30" s="614"/>
      <c r="AH30" s="614"/>
      <c r="AI30" s="614"/>
      <c r="AJ30" s="614"/>
      <c r="AK30" s="614"/>
      <c r="AL30" s="615" t="s">
        <v>175</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269503</v>
      </c>
      <c r="CS30" s="611"/>
      <c r="CT30" s="611"/>
      <c r="CU30" s="611"/>
      <c r="CV30" s="611"/>
      <c r="CW30" s="611"/>
      <c r="CX30" s="611"/>
      <c r="CY30" s="612"/>
      <c r="CZ30" s="615">
        <v>6.7</v>
      </c>
      <c r="DA30" s="642"/>
      <c r="DB30" s="642"/>
      <c r="DC30" s="645"/>
      <c r="DD30" s="619">
        <v>269503</v>
      </c>
      <c r="DE30" s="611"/>
      <c r="DF30" s="611"/>
      <c r="DG30" s="611"/>
      <c r="DH30" s="611"/>
      <c r="DI30" s="611"/>
      <c r="DJ30" s="611"/>
      <c r="DK30" s="612"/>
      <c r="DL30" s="619">
        <v>269503</v>
      </c>
      <c r="DM30" s="611"/>
      <c r="DN30" s="611"/>
      <c r="DO30" s="611"/>
      <c r="DP30" s="611"/>
      <c r="DQ30" s="611"/>
      <c r="DR30" s="611"/>
      <c r="DS30" s="611"/>
      <c r="DT30" s="611"/>
      <c r="DU30" s="611"/>
      <c r="DV30" s="612"/>
      <c r="DW30" s="615">
        <v>11</v>
      </c>
      <c r="DX30" s="642"/>
      <c r="DY30" s="642"/>
      <c r="DZ30" s="642"/>
      <c r="EA30" s="642"/>
      <c r="EB30" s="642"/>
      <c r="EC30" s="643"/>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234</v>
      </c>
      <c r="S31" s="611"/>
      <c r="T31" s="611"/>
      <c r="U31" s="611"/>
      <c r="V31" s="611"/>
      <c r="W31" s="611"/>
      <c r="X31" s="611"/>
      <c r="Y31" s="612"/>
      <c r="Z31" s="613" t="s">
        <v>234</v>
      </c>
      <c r="AA31" s="613"/>
      <c r="AB31" s="613"/>
      <c r="AC31" s="613"/>
      <c r="AD31" s="614" t="s">
        <v>234</v>
      </c>
      <c r="AE31" s="614"/>
      <c r="AF31" s="614"/>
      <c r="AG31" s="614"/>
      <c r="AH31" s="614"/>
      <c r="AI31" s="614"/>
      <c r="AJ31" s="614"/>
      <c r="AK31" s="614"/>
      <c r="AL31" s="615" t="s">
        <v>234</v>
      </c>
      <c r="AM31" s="616"/>
      <c r="AN31" s="616"/>
      <c r="AO31" s="617"/>
      <c r="AP31" s="658" t="s">
        <v>312</v>
      </c>
      <c r="AQ31" s="659"/>
      <c r="AR31" s="659"/>
      <c r="AS31" s="659"/>
      <c r="AT31" s="664" t="s">
        <v>313</v>
      </c>
      <c r="AU31" s="212"/>
      <c r="AV31" s="212"/>
      <c r="AW31" s="212"/>
      <c r="AX31" s="596" t="s">
        <v>187</v>
      </c>
      <c r="AY31" s="597"/>
      <c r="AZ31" s="597"/>
      <c r="BA31" s="597"/>
      <c r="BB31" s="597"/>
      <c r="BC31" s="597"/>
      <c r="BD31" s="597"/>
      <c r="BE31" s="597"/>
      <c r="BF31" s="598"/>
      <c r="BG31" s="657">
        <v>99.1</v>
      </c>
      <c r="BH31" s="654"/>
      <c r="BI31" s="654"/>
      <c r="BJ31" s="654"/>
      <c r="BK31" s="654"/>
      <c r="BL31" s="654"/>
      <c r="BM31" s="605">
        <v>97.2</v>
      </c>
      <c r="BN31" s="654"/>
      <c r="BO31" s="654"/>
      <c r="BP31" s="654"/>
      <c r="BQ31" s="655"/>
      <c r="BR31" s="657">
        <v>99.1</v>
      </c>
      <c r="BS31" s="654"/>
      <c r="BT31" s="654"/>
      <c r="BU31" s="654"/>
      <c r="BV31" s="654"/>
      <c r="BW31" s="654"/>
      <c r="BX31" s="605">
        <v>97.1</v>
      </c>
      <c r="BY31" s="654"/>
      <c r="BZ31" s="654"/>
      <c r="CA31" s="654"/>
      <c r="CB31" s="655"/>
      <c r="CD31" s="650"/>
      <c r="CE31" s="651"/>
      <c r="CF31" s="607" t="s">
        <v>314</v>
      </c>
      <c r="CG31" s="608"/>
      <c r="CH31" s="608"/>
      <c r="CI31" s="608"/>
      <c r="CJ31" s="608"/>
      <c r="CK31" s="608"/>
      <c r="CL31" s="608"/>
      <c r="CM31" s="608"/>
      <c r="CN31" s="608"/>
      <c r="CO31" s="608"/>
      <c r="CP31" s="608"/>
      <c r="CQ31" s="609"/>
      <c r="CR31" s="610">
        <v>9178</v>
      </c>
      <c r="CS31" s="640"/>
      <c r="CT31" s="640"/>
      <c r="CU31" s="640"/>
      <c r="CV31" s="640"/>
      <c r="CW31" s="640"/>
      <c r="CX31" s="640"/>
      <c r="CY31" s="641"/>
      <c r="CZ31" s="615">
        <v>0.2</v>
      </c>
      <c r="DA31" s="642"/>
      <c r="DB31" s="642"/>
      <c r="DC31" s="645"/>
      <c r="DD31" s="619">
        <v>9178</v>
      </c>
      <c r="DE31" s="640"/>
      <c r="DF31" s="640"/>
      <c r="DG31" s="640"/>
      <c r="DH31" s="640"/>
      <c r="DI31" s="640"/>
      <c r="DJ31" s="640"/>
      <c r="DK31" s="641"/>
      <c r="DL31" s="619">
        <v>9178</v>
      </c>
      <c r="DM31" s="640"/>
      <c r="DN31" s="640"/>
      <c r="DO31" s="640"/>
      <c r="DP31" s="640"/>
      <c r="DQ31" s="640"/>
      <c r="DR31" s="640"/>
      <c r="DS31" s="640"/>
      <c r="DT31" s="640"/>
      <c r="DU31" s="640"/>
      <c r="DV31" s="641"/>
      <c r="DW31" s="615">
        <v>0.4</v>
      </c>
      <c r="DX31" s="642"/>
      <c r="DY31" s="642"/>
      <c r="DZ31" s="642"/>
      <c r="EA31" s="642"/>
      <c r="EB31" s="642"/>
      <c r="EC31" s="643"/>
    </row>
    <row r="32" spans="2:133" ht="11.25" customHeight="1" x14ac:dyDescent="0.15">
      <c r="B32" s="607" t="s">
        <v>315</v>
      </c>
      <c r="C32" s="608"/>
      <c r="D32" s="608"/>
      <c r="E32" s="608"/>
      <c r="F32" s="608"/>
      <c r="G32" s="608"/>
      <c r="H32" s="608"/>
      <c r="I32" s="608"/>
      <c r="J32" s="608"/>
      <c r="K32" s="608"/>
      <c r="L32" s="608"/>
      <c r="M32" s="608"/>
      <c r="N32" s="608"/>
      <c r="O32" s="608"/>
      <c r="P32" s="608"/>
      <c r="Q32" s="609"/>
      <c r="R32" s="610">
        <v>312859</v>
      </c>
      <c r="S32" s="611"/>
      <c r="T32" s="611"/>
      <c r="U32" s="611"/>
      <c r="V32" s="611"/>
      <c r="W32" s="611"/>
      <c r="X32" s="611"/>
      <c r="Y32" s="612"/>
      <c r="Z32" s="613">
        <v>7.5</v>
      </c>
      <c r="AA32" s="613"/>
      <c r="AB32" s="613"/>
      <c r="AC32" s="613"/>
      <c r="AD32" s="614" t="s">
        <v>130</v>
      </c>
      <c r="AE32" s="614"/>
      <c r="AF32" s="614"/>
      <c r="AG32" s="614"/>
      <c r="AH32" s="614"/>
      <c r="AI32" s="614"/>
      <c r="AJ32" s="614"/>
      <c r="AK32" s="614"/>
      <c r="AL32" s="615" t="s">
        <v>175</v>
      </c>
      <c r="AM32" s="616"/>
      <c r="AN32" s="616"/>
      <c r="AO32" s="617"/>
      <c r="AP32" s="660"/>
      <c r="AQ32" s="661"/>
      <c r="AR32" s="661"/>
      <c r="AS32" s="661"/>
      <c r="AT32" s="665"/>
      <c r="AU32" s="208" t="s">
        <v>316</v>
      </c>
      <c r="AX32" s="607" t="s">
        <v>317</v>
      </c>
      <c r="AY32" s="608"/>
      <c r="AZ32" s="608"/>
      <c r="BA32" s="608"/>
      <c r="BB32" s="608"/>
      <c r="BC32" s="608"/>
      <c r="BD32" s="608"/>
      <c r="BE32" s="608"/>
      <c r="BF32" s="609"/>
      <c r="BG32" s="667">
        <v>99</v>
      </c>
      <c r="BH32" s="640"/>
      <c r="BI32" s="640"/>
      <c r="BJ32" s="640"/>
      <c r="BK32" s="640"/>
      <c r="BL32" s="640"/>
      <c r="BM32" s="616">
        <v>97.4</v>
      </c>
      <c r="BN32" s="640"/>
      <c r="BO32" s="640"/>
      <c r="BP32" s="640"/>
      <c r="BQ32" s="656"/>
      <c r="BR32" s="667">
        <v>99</v>
      </c>
      <c r="BS32" s="640"/>
      <c r="BT32" s="640"/>
      <c r="BU32" s="640"/>
      <c r="BV32" s="640"/>
      <c r="BW32" s="640"/>
      <c r="BX32" s="616">
        <v>97.5</v>
      </c>
      <c r="BY32" s="640"/>
      <c r="BZ32" s="640"/>
      <c r="CA32" s="640"/>
      <c r="CB32" s="656"/>
      <c r="CD32" s="652"/>
      <c r="CE32" s="653"/>
      <c r="CF32" s="607" t="s">
        <v>318</v>
      </c>
      <c r="CG32" s="608"/>
      <c r="CH32" s="608"/>
      <c r="CI32" s="608"/>
      <c r="CJ32" s="608"/>
      <c r="CK32" s="608"/>
      <c r="CL32" s="608"/>
      <c r="CM32" s="608"/>
      <c r="CN32" s="608"/>
      <c r="CO32" s="608"/>
      <c r="CP32" s="608"/>
      <c r="CQ32" s="609"/>
      <c r="CR32" s="610" t="s">
        <v>234</v>
      </c>
      <c r="CS32" s="611"/>
      <c r="CT32" s="611"/>
      <c r="CU32" s="611"/>
      <c r="CV32" s="611"/>
      <c r="CW32" s="611"/>
      <c r="CX32" s="611"/>
      <c r="CY32" s="612"/>
      <c r="CZ32" s="615" t="s">
        <v>175</v>
      </c>
      <c r="DA32" s="642"/>
      <c r="DB32" s="642"/>
      <c r="DC32" s="645"/>
      <c r="DD32" s="619" t="s">
        <v>234</v>
      </c>
      <c r="DE32" s="611"/>
      <c r="DF32" s="611"/>
      <c r="DG32" s="611"/>
      <c r="DH32" s="611"/>
      <c r="DI32" s="611"/>
      <c r="DJ32" s="611"/>
      <c r="DK32" s="612"/>
      <c r="DL32" s="619" t="s">
        <v>175</v>
      </c>
      <c r="DM32" s="611"/>
      <c r="DN32" s="611"/>
      <c r="DO32" s="611"/>
      <c r="DP32" s="611"/>
      <c r="DQ32" s="611"/>
      <c r="DR32" s="611"/>
      <c r="DS32" s="611"/>
      <c r="DT32" s="611"/>
      <c r="DU32" s="611"/>
      <c r="DV32" s="612"/>
      <c r="DW32" s="615" t="s">
        <v>175</v>
      </c>
      <c r="DX32" s="642"/>
      <c r="DY32" s="642"/>
      <c r="DZ32" s="642"/>
      <c r="EA32" s="642"/>
      <c r="EB32" s="642"/>
      <c r="EC32" s="643"/>
    </row>
    <row r="33" spans="2:133" ht="11.25" customHeight="1" x14ac:dyDescent="0.15">
      <c r="B33" s="607" t="s">
        <v>319</v>
      </c>
      <c r="C33" s="608"/>
      <c r="D33" s="608"/>
      <c r="E33" s="608"/>
      <c r="F33" s="608"/>
      <c r="G33" s="608"/>
      <c r="H33" s="608"/>
      <c r="I33" s="608"/>
      <c r="J33" s="608"/>
      <c r="K33" s="608"/>
      <c r="L33" s="608"/>
      <c r="M33" s="608"/>
      <c r="N33" s="608"/>
      <c r="O33" s="608"/>
      <c r="P33" s="608"/>
      <c r="Q33" s="609"/>
      <c r="R33" s="610">
        <v>4125</v>
      </c>
      <c r="S33" s="611"/>
      <c r="T33" s="611"/>
      <c r="U33" s="611"/>
      <c r="V33" s="611"/>
      <c r="W33" s="611"/>
      <c r="X33" s="611"/>
      <c r="Y33" s="612"/>
      <c r="Z33" s="613">
        <v>0.1</v>
      </c>
      <c r="AA33" s="613"/>
      <c r="AB33" s="613"/>
      <c r="AC33" s="613"/>
      <c r="AD33" s="614" t="s">
        <v>130</v>
      </c>
      <c r="AE33" s="614"/>
      <c r="AF33" s="614"/>
      <c r="AG33" s="614"/>
      <c r="AH33" s="614"/>
      <c r="AI33" s="614"/>
      <c r="AJ33" s="614"/>
      <c r="AK33" s="614"/>
      <c r="AL33" s="615" t="s">
        <v>130</v>
      </c>
      <c r="AM33" s="616"/>
      <c r="AN33" s="616"/>
      <c r="AO33" s="617"/>
      <c r="AP33" s="662"/>
      <c r="AQ33" s="663"/>
      <c r="AR33" s="663"/>
      <c r="AS33" s="663"/>
      <c r="AT33" s="666"/>
      <c r="AU33" s="213"/>
      <c r="AV33" s="213"/>
      <c r="AW33" s="213"/>
      <c r="AX33" s="631" t="s">
        <v>320</v>
      </c>
      <c r="AY33" s="632"/>
      <c r="AZ33" s="632"/>
      <c r="BA33" s="632"/>
      <c r="BB33" s="632"/>
      <c r="BC33" s="632"/>
      <c r="BD33" s="632"/>
      <c r="BE33" s="632"/>
      <c r="BF33" s="633"/>
      <c r="BG33" s="668">
        <v>99</v>
      </c>
      <c r="BH33" s="669"/>
      <c r="BI33" s="669"/>
      <c r="BJ33" s="669"/>
      <c r="BK33" s="669"/>
      <c r="BL33" s="669"/>
      <c r="BM33" s="670">
        <v>96.4</v>
      </c>
      <c r="BN33" s="669"/>
      <c r="BO33" s="669"/>
      <c r="BP33" s="669"/>
      <c r="BQ33" s="671"/>
      <c r="BR33" s="668">
        <v>98.9</v>
      </c>
      <c r="BS33" s="669"/>
      <c r="BT33" s="669"/>
      <c r="BU33" s="669"/>
      <c r="BV33" s="669"/>
      <c r="BW33" s="669"/>
      <c r="BX33" s="670">
        <v>96.2</v>
      </c>
      <c r="BY33" s="669"/>
      <c r="BZ33" s="669"/>
      <c r="CA33" s="669"/>
      <c r="CB33" s="671"/>
      <c r="CD33" s="607" t="s">
        <v>321</v>
      </c>
      <c r="CE33" s="608"/>
      <c r="CF33" s="608"/>
      <c r="CG33" s="608"/>
      <c r="CH33" s="608"/>
      <c r="CI33" s="608"/>
      <c r="CJ33" s="608"/>
      <c r="CK33" s="608"/>
      <c r="CL33" s="608"/>
      <c r="CM33" s="608"/>
      <c r="CN33" s="608"/>
      <c r="CO33" s="608"/>
      <c r="CP33" s="608"/>
      <c r="CQ33" s="609"/>
      <c r="CR33" s="610">
        <v>1996802</v>
      </c>
      <c r="CS33" s="640"/>
      <c r="CT33" s="640"/>
      <c r="CU33" s="640"/>
      <c r="CV33" s="640"/>
      <c r="CW33" s="640"/>
      <c r="CX33" s="640"/>
      <c r="CY33" s="641"/>
      <c r="CZ33" s="615">
        <v>50</v>
      </c>
      <c r="DA33" s="642"/>
      <c r="DB33" s="642"/>
      <c r="DC33" s="645"/>
      <c r="DD33" s="619">
        <v>1734275</v>
      </c>
      <c r="DE33" s="640"/>
      <c r="DF33" s="640"/>
      <c r="DG33" s="640"/>
      <c r="DH33" s="640"/>
      <c r="DI33" s="640"/>
      <c r="DJ33" s="640"/>
      <c r="DK33" s="641"/>
      <c r="DL33" s="619">
        <v>1069233</v>
      </c>
      <c r="DM33" s="640"/>
      <c r="DN33" s="640"/>
      <c r="DO33" s="640"/>
      <c r="DP33" s="640"/>
      <c r="DQ33" s="640"/>
      <c r="DR33" s="640"/>
      <c r="DS33" s="640"/>
      <c r="DT33" s="640"/>
      <c r="DU33" s="640"/>
      <c r="DV33" s="641"/>
      <c r="DW33" s="615">
        <v>43.6</v>
      </c>
      <c r="DX33" s="642"/>
      <c r="DY33" s="642"/>
      <c r="DZ33" s="642"/>
      <c r="EA33" s="642"/>
      <c r="EB33" s="642"/>
      <c r="EC33" s="643"/>
    </row>
    <row r="34" spans="2:133" ht="11.25" customHeight="1" x14ac:dyDescent="0.15">
      <c r="B34" s="607" t="s">
        <v>322</v>
      </c>
      <c r="C34" s="608"/>
      <c r="D34" s="608"/>
      <c r="E34" s="608"/>
      <c r="F34" s="608"/>
      <c r="G34" s="608"/>
      <c r="H34" s="608"/>
      <c r="I34" s="608"/>
      <c r="J34" s="608"/>
      <c r="K34" s="608"/>
      <c r="L34" s="608"/>
      <c r="M34" s="608"/>
      <c r="N34" s="608"/>
      <c r="O34" s="608"/>
      <c r="P34" s="608"/>
      <c r="Q34" s="609"/>
      <c r="R34" s="610">
        <v>5208</v>
      </c>
      <c r="S34" s="611"/>
      <c r="T34" s="611"/>
      <c r="U34" s="611"/>
      <c r="V34" s="611"/>
      <c r="W34" s="611"/>
      <c r="X34" s="611"/>
      <c r="Y34" s="612"/>
      <c r="Z34" s="613">
        <v>0.1</v>
      </c>
      <c r="AA34" s="613"/>
      <c r="AB34" s="613"/>
      <c r="AC34" s="613"/>
      <c r="AD34" s="614" t="s">
        <v>175</v>
      </c>
      <c r="AE34" s="614"/>
      <c r="AF34" s="614"/>
      <c r="AG34" s="614"/>
      <c r="AH34" s="614"/>
      <c r="AI34" s="614"/>
      <c r="AJ34" s="614"/>
      <c r="AK34" s="614"/>
      <c r="AL34" s="615" t="s">
        <v>234</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569704</v>
      </c>
      <c r="CS34" s="611"/>
      <c r="CT34" s="611"/>
      <c r="CU34" s="611"/>
      <c r="CV34" s="611"/>
      <c r="CW34" s="611"/>
      <c r="CX34" s="611"/>
      <c r="CY34" s="612"/>
      <c r="CZ34" s="615">
        <v>14.3</v>
      </c>
      <c r="DA34" s="642"/>
      <c r="DB34" s="642"/>
      <c r="DC34" s="645"/>
      <c r="DD34" s="619">
        <v>456122</v>
      </c>
      <c r="DE34" s="611"/>
      <c r="DF34" s="611"/>
      <c r="DG34" s="611"/>
      <c r="DH34" s="611"/>
      <c r="DI34" s="611"/>
      <c r="DJ34" s="611"/>
      <c r="DK34" s="612"/>
      <c r="DL34" s="619">
        <v>430834</v>
      </c>
      <c r="DM34" s="611"/>
      <c r="DN34" s="611"/>
      <c r="DO34" s="611"/>
      <c r="DP34" s="611"/>
      <c r="DQ34" s="611"/>
      <c r="DR34" s="611"/>
      <c r="DS34" s="611"/>
      <c r="DT34" s="611"/>
      <c r="DU34" s="611"/>
      <c r="DV34" s="612"/>
      <c r="DW34" s="615">
        <v>17.600000000000001</v>
      </c>
      <c r="DX34" s="642"/>
      <c r="DY34" s="642"/>
      <c r="DZ34" s="642"/>
      <c r="EA34" s="642"/>
      <c r="EB34" s="642"/>
      <c r="EC34" s="643"/>
    </row>
    <row r="35" spans="2:133" ht="11.25" customHeight="1" x14ac:dyDescent="0.15">
      <c r="B35" s="607" t="s">
        <v>324</v>
      </c>
      <c r="C35" s="608"/>
      <c r="D35" s="608"/>
      <c r="E35" s="608"/>
      <c r="F35" s="608"/>
      <c r="G35" s="608"/>
      <c r="H35" s="608"/>
      <c r="I35" s="608"/>
      <c r="J35" s="608"/>
      <c r="K35" s="608"/>
      <c r="L35" s="608"/>
      <c r="M35" s="608"/>
      <c r="N35" s="608"/>
      <c r="O35" s="608"/>
      <c r="P35" s="608"/>
      <c r="Q35" s="609"/>
      <c r="R35" s="610">
        <v>177584</v>
      </c>
      <c r="S35" s="611"/>
      <c r="T35" s="611"/>
      <c r="U35" s="611"/>
      <c r="V35" s="611"/>
      <c r="W35" s="611"/>
      <c r="X35" s="611"/>
      <c r="Y35" s="612"/>
      <c r="Z35" s="613">
        <v>4.3</v>
      </c>
      <c r="AA35" s="613"/>
      <c r="AB35" s="613"/>
      <c r="AC35" s="613"/>
      <c r="AD35" s="614" t="s">
        <v>234</v>
      </c>
      <c r="AE35" s="614"/>
      <c r="AF35" s="614"/>
      <c r="AG35" s="614"/>
      <c r="AH35" s="614"/>
      <c r="AI35" s="614"/>
      <c r="AJ35" s="614"/>
      <c r="AK35" s="614"/>
      <c r="AL35" s="615" t="s">
        <v>234</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49455</v>
      </c>
      <c r="CS35" s="640"/>
      <c r="CT35" s="640"/>
      <c r="CU35" s="640"/>
      <c r="CV35" s="640"/>
      <c r="CW35" s="640"/>
      <c r="CX35" s="640"/>
      <c r="CY35" s="641"/>
      <c r="CZ35" s="615">
        <v>1.2</v>
      </c>
      <c r="DA35" s="642"/>
      <c r="DB35" s="642"/>
      <c r="DC35" s="645"/>
      <c r="DD35" s="619">
        <v>46426</v>
      </c>
      <c r="DE35" s="640"/>
      <c r="DF35" s="640"/>
      <c r="DG35" s="640"/>
      <c r="DH35" s="640"/>
      <c r="DI35" s="640"/>
      <c r="DJ35" s="640"/>
      <c r="DK35" s="641"/>
      <c r="DL35" s="619">
        <v>46426</v>
      </c>
      <c r="DM35" s="640"/>
      <c r="DN35" s="640"/>
      <c r="DO35" s="640"/>
      <c r="DP35" s="640"/>
      <c r="DQ35" s="640"/>
      <c r="DR35" s="640"/>
      <c r="DS35" s="640"/>
      <c r="DT35" s="640"/>
      <c r="DU35" s="640"/>
      <c r="DV35" s="641"/>
      <c r="DW35" s="615">
        <v>1.9</v>
      </c>
      <c r="DX35" s="642"/>
      <c r="DY35" s="642"/>
      <c r="DZ35" s="642"/>
      <c r="EA35" s="642"/>
      <c r="EB35" s="642"/>
      <c r="EC35" s="643"/>
    </row>
    <row r="36" spans="2:133" ht="11.25" customHeight="1" x14ac:dyDescent="0.15">
      <c r="B36" s="607" t="s">
        <v>328</v>
      </c>
      <c r="C36" s="608"/>
      <c r="D36" s="608"/>
      <c r="E36" s="608"/>
      <c r="F36" s="608"/>
      <c r="G36" s="608"/>
      <c r="H36" s="608"/>
      <c r="I36" s="608"/>
      <c r="J36" s="608"/>
      <c r="K36" s="608"/>
      <c r="L36" s="608"/>
      <c r="M36" s="608"/>
      <c r="N36" s="608"/>
      <c r="O36" s="608"/>
      <c r="P36" s="608"/>
      <c r="Q36" s="609"/>
      <c r="R36" s="610">
        <v>221779</v>
      </c>
      <c r="S36" s="611"/>
      <c r="T36" s="611"/>
      <c r="U36" s="611"/>
      <c r="V36" s="611"/>
      <c r="W36" s="611"/>
      <c r="X36" s="611"/>
      <c r="Y36" s="612"/>
      <c r="Z36" s="613">
        <v>5.3</v>
      </c>
      <c r="AA36" s="613"/>
      <c r="AB36" s="613"/>
      <c r="AC36" s="613"/>
      <c r="AD36" s="614" t="s">
        <v>234</v>
      </c>
      <c r="AE36" s="614"/>
      <c r="AF36" s="614"/>
      <c r="AG36" s="614"/>
      <c r="AH36" s="614"/>
      <c r="AI36" s="614"/>
      <c r="AJ36" s="614"/>
      <c r="AK36" s="614"/>
      <c r="AL36" s="615" t="s">
        <v>175</v>
      </c>
      <c r="AM36" s="616"/>
      <c r="AN36" s="616"/>
      <c r="AO36" s="617"/>
      <c r="AP36" s="218"/>
      <c r="AQ36" s="672" t="s">
        <v>329</v>
      </c>
      <c r="AR36" s="673"/>
      <c r="AS36" s="673"/>
      <c r="AT36" s="673"/>
      <c r="AU36" s="673"/>
      <c r="AV36" s="673"/>
      <c r="AW36" s="673"/>
      <c r="AX36" s="673"/>
      <c r="AY36" s="674"/>
      <c r="AZ36" s="599">
        <v>400062</v>
      </c>
      <c r="BA36" s="600"/>
      <c r="BB36" s="600"/>
      <c r="BC36" s="600"/>
      <c r="BD36" s="600"/>
      <c r="BE36" s="600"/>
      <c r="BF36" s="675"/>
      <c r="BG36" s="596" t="s">
        <v>330</v>
      </c>
      <c r="BH36" s="597"/>
      <c r="BI36" s="597"/>
      <c r="BJ36" s="597"/>
      <c r="BK36" s="597"/>
      <c r="BL36" s="597"/>
      <c r="BM36" s="597"/>
      <c r="BN36" s="597"/>
      <c r="BO36" s="597"/>
      <c r="BP36" s="597"/>
      <c r="BQ36" s="597"/>
      <c r="BR36" s="597"/>
      <c r="BS36" s="597"/>
      <c r="BT36" s="597"/>
      <c r="BU36" s="598"/>
      <c r="BV36" s="599">
        <v>7359</v>
      </c>
      <c r="BW36" s="600"/>
      <c r="BX36" s="600"/>
      <c r="BY36" s="600"/>
      <c r="BZ36" s="600"/>
      <c r="CA36" s="600"/>
      <c r="CB36" s="675"/>
      <c r="CD36" s="607" t="s">
        <v>331</v>
      </c>
      <c r="CE36" s="608"/>
      <c r="CF36" s="608"/>
      <c r="CG36" s="608"/>
      <c r="CH36" s="608"/>
      <c r="CI36" s="608"/>
      <c r="CJ36" s="608"/>
      <c r="CK36" s="608"/>
      <c r="CL36" s="608"/>
      <c r="CM36" s="608"/>
      <c r="CN36" s="608"/>
      <c r="CO36" s="608"/>
      <c r="CP36" s="608"/>
      <c r="CQ36" s="609"/>
      <c r="CR36" s="610">
        <v>594479</v>
      </c>
      <c r="CS36" s="611"/>
      <c r="CT36" s="611"/>
      <c r="CU36" s="611"/>
      <c r="CV36" s="611"/>
      <c r="CW36" s="611"/>
      <c r="CX36" s="611"/>
      <c r="CY36" s="612"/>
      <c r="CZ36" s="615">
        <v>14.9</v>
      </c>
      <c r="DA36" s="642"/>
      <c r="DB36" s="642"/>
      <c r="DC36" s="645"/>
      <c r="DD36" s="619">
        <v>514190</v>
      </c>
      <c r="DE36" s="611"/>
      <c r="DF36" s="611"/>
      <c r="DG36" s="611"/>
      <c r="DH36" s="611"/>
      <c r="DI36" s="611"/>
      <c r="DJ36" s="611"/>
      <c r="DK36" s="612"/>
      <c r="DL36" s="619">
        <v>365865</v>
      </c>
      <c r="DM36" s="611"/>
      <c r="DN36" s="611"/>
      <c r="DO36" s="611"/>
      <c r="DP36" s="611"/>
      <c r="DQ36" s="611"/>
      <c r="DR36" s="611"/>
      <c r="DS36" s="611"/>
      <c r="DT36" s="611"/>
      <c r="DU36" s="611"/>
      <c r="DV36" s="612"/>
      <c r="DW36" s="615">
        <v>14.9</v>
      </c>
      <c r="DX36" s="642"/>
      <c r="DY36" s="642"/>
      <c r="DZ36" s="642"/>
      <c r="EA36" s="642"/>
      <c r="EB36" s="642"/>
      <c r="EC36" s="643"/>
    </row>
    <row r="37" spans="2:133" ht="11.25" customHeight="1" x14ac:dyDescent="0.15">
      <c r="B37" s="607" t="s">
        <v>332</v>
      </c>
      <c r="C37" s="608"/>
      <c r="D37" s="608"/>
      <c r="E37" s="608"/>
      <c r="F37" s="608"/>
      <c r="G37" s="608"/>
      <c r="H37" s="608"/>
      <c r="I37" s="608"/>
      <c r="J37" s="608"/>
      <c r="K37" s="608"/>
      <c r="L37" s="608"/>
      <c r="M37" s="608"/>
      <c r="N37" s="608"/>
      <c r="O37" s="608"/>
      <c r="P37" s="608"/>
      <c r="Q37" s="609"/>
      <c r="R37" s="610">
        <v>56413</v>
      </c>
      <c r="S37" s="611"/>
      <c r="T37" s="611"/>
      <c r="U37" s="611"/>
      <c r="V37" s="611"/>
      <c r="W37" s="611"/>
      <c r="X37" s="611"/>
      <c r="Y37" s="612"/>
      <c r="Z37" s="613">
        <v>1.4</v>
      </c>
      <c r="AA37" s="613"/>
      <c r="AB37" s="613"/>
      <c r="AC37" s="613"/>
      <c r="AD37" s="614" t="s">
        <v>234</v>
      </c>
      <c r="AE37" s="614"/>
      <c r="AF37" s="614"/>
      <c r="AG37" s="614"/>
      <c r="AH37" s="614"/>
      <c r="AI37" s="614"/>
      <c r="AJ37" s="614"/>
      <c r="AK37" s="614"/>
      <c r="AL37" s="615" t="s">
        <v>234</v>
      </c>
      <c r="AM37" s="616"/>
      <c r="AN37" s="616"/>
      <c r="AO37" s="617"/>
      <c r="AQ37" s="676" t="s">
        <v>333</v>
      </c>
      <c r="AR37" s="677"/>
      <c r="AS37" s="677"/>
      <c r="AT37" s="677"/>
      <c r="AU37" s="677"/>
      <c r="AV37" s="677"/>
      <c r="AW37" s="677"/>
      <c r="AX37" s="677"/>
      <c r="AY37" s="678"/>
      <c r="AZ37" s="610">
        <v>85693</v>
      </c>
      <c r="BA37" s="611"/>
      <c r="BB37" s="611"/>
      <c r="BC37" s="611"/>
      <c r="BD37" s="640"/>
      <c r="BE37" s="640"/>
      <c r="BF37" s="656"/>
      <c r="BG37" s="607" t="s">
        <v>334</v>
      </c>
      <c r="BH37" s="608"/>
      <c r="BI37" s="608"/>
      <c r="BJ37" s="608"/>
      <c r="BK37" s="608"/>
      <c r="BL37" s="608"/>
      <c r="BM37" s="608"/>
      <c r="BN37" s="608"/>
      <c r="BO37" s="608"/>
      <c r="BP37" s="608"/>
      <c r="BQ37" s="608"/>
      <c r="BR37" s="608"/>
      <c r="BS37" s="608"/>
      <c r="BT37" s="608"/>
      <c r="BU37" s="609"/>
      <c r="BV37" s="610">
        <v>1118</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262347</v>
      </c>
      <c r="CS37" s="640"/>
      <c r="CT37" s="640"/>
      <c r="CU37" s="640"/>
      <c r="CV37" s="640"/>
      <c r="CW37" s="640"/>
      <c r="CX37" s="640"/>
      <c r="CY37" s="641"/>
      <c r="CZ37" s="615">
        <v>6.6</v>
      </c>
      <c r="DA37" s="642"/>
      <c r="DB37" s="642"/>
      <c r="DC37" s="645"/>
      <c r="DD37" s="619">
        <v>260783</v>
      </c>
      <c r="DE37" s="640"/>
      <c r="DF37" s="640"/>
      <c r="DG37" s="640"/>
      <c r="DH37" s="640"/>
      <c r="DI37" s="640"/>
      <c r="DJ37" s="640"/>
      <c r="DK37" s="641"/>
      <c r="DL37" s="619">
        <v>233145</v>
      </c>
      <c r="DM37" s="640"/>
      <c r="DN37" s="640"/>
      <c r="DO37" s="640"/>
      <c r="DP37" s="640"/>
      <c r="DQ37" s="640"/>
      <c r="DR37" s="640"/>
      <c r="DS37" s="640"/>
      <c r="DT37" s="640"/>
      <c r="DU37" s="640"/>
      <c r="DV37" s="641"/>
      <c r="DW37" s="615">
        <v>9.5</v>
      </c>
      <c r="DX37" s="642"/>
      <c r="DY37" s="642"/>
      <c r="DZ37" s="642"/>
      <c r="EA37" s="642"/>
      <c r="EB37" s="642"/>
      <c r="EC37" s="643"/>
    </row>
    <row r="38" spans="2:133" ht="11.25" customHeight="1" x14ac:dyDescent="0.15">
      <c r="B38" s="607" t="s">
        <v>336</v>
      </c>
      <c r="C38" s="608"/>
      <c r="D38" s="608"/>
      <c r="E38" s="608"/>
      <c r="F38" s="608"/>
      <c r="G38" s="608"/>
      <c r="H38" s="608"/>
      <c r="I38" s="608"/>
      <c r="J38" s="608"/>
      <c r="K38" s="608"/>
      <c r="L38" s="608"/>
      <c r="M38" s="608"/>
      <c r="N38" s="608"/>
      <c r="O38" s="608"/>
      <c r="P38" s="608"/>
      <c r="Q38" s="609"/>
      <c r="R38" s="610">
        <v>242589</v>
      </c>
      <c r="S38" s="611"/>
      <c r="T38" s="611"/>
      <c r="U38" s="611"/>
      <c r="V38" s="611"/>
      <c r="W38" s="611"/>
      <c r="X38" s="611"/>
      <c r="Y38" s="612"/>
      <c r="Z38" s="613">
        <v>5.8</v>
      </c>
      <c r="AA38" s="613"/>
      <c r="AB38" s="613"/>
      <c r="AC38" s="613"/>
      <c r="AD38" s="614" t="s">
        <v>175</v>
      </c>
      <c r="AE38" s="614"/>
      <c r="AF38" s="614"/>
      <c r="AG38" s="614"/>
      <c r="AH38" s="614"/>
      <c r="AI38" s="614"/>
      <c r="AJ38" s="614"/>
      <c r="AK38" s="614"/>
      <c r="AL38" s="615" t="s">
        <v>234</v>
      </c>
      <c r="AM38" s="616"/>
      <c r="AN38" s="616"/>
      <c r="AO38" s="617"/>
      <c r="AQ38" s="676" t="s">
        <v>337</v>
      </c>
      <c r="AR38" s="677"/>
      <c r="AS38" s="677"/>
      <c r="AT38" s="677"/>
      <c r="AU38" s="677"/>
      <c r="AV38" s="677"/>
      <c r="AW38" s="677"/>
      <c r="AX38" s="677"/>
      <c r="AY38" s="678"/>
      <c r="AZ38" s="610">
        <v>48218</v>
      </c>
      <c r="BA38" s="611"/>
      <c r="BB38" s="611"/>
      <c r="BC38" s="611"/>
      <c r="BD38" s="640"/>
      <c r="BE38" s="640"/>
      <c r="BF38" s="656"/>
      <c r="BG38" s="607" t="s">
        <v>338</v>
      </c>
      <c r="BH38" s="608"/>
      <c r="BI38" s="608"/>
      <c r="BJ38" s="608"/>
      <c r="BK38" s="608"/>
      <c r="BL38" s="608"/>
      <c r="BM38" s="608"/>
      <c r="BN38" s="608"/>
      <c r="BO38" s="608"/>
      <c r="BP38" s="608"/>
      <c r="BQ38" s="608"/>
      <c r="BR38" s="608"/>
      <c r="BS38" s="608"/>
      <c r="BT38" s="608"/>
      <c r="BU38" s="609"/>
      <c r="BV38" s="610">
        <v>780</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351844</v>
      </c>
      <c r="CS38" s="611"/>
      <c r="CT38" s="611"/>
      <c r="CU38" s="611"/>
      <c r="CV38" s="611"/>
      <c r="CW38" s="611"/>
      <c r="CX38" s="611"/>
      <c r="CY38" s="612"/>
      <c r="CZ38" s="615">
        <v>8.8000000000000007</v>
      </c>
      <c r="DA38" s="642"/>
      <c r="DB38" s="642"/>
      <c r="DC38" s="645"/>
      <c r="DD38" s="619">
        <v>308726</v>
      </c>
      <c r="DE38" s="611"/>
      <c r="DF38" s="611"/>
      <c r="DG38" s="611"/>
      <c r="DH38" s="611"/>
      <c r="DI38" s="611"/>
      <c r="DJ38" s="611"/>
      <c r="DK38" s="612"/>
      <c r="DL38" s="619">
        <v>226108</v>
      </c>
      <c r="DM38" s="611"/>
      <c r="DN38" s="611"/>
      <c r="DO38" s="611"/>
      <c r="DP38" s="611"/>
      <c r="DQ38" s="611"/>
      <c r="DR38" s="611"/>
      <c r="DS38" s="611"/>
      <c r="DT38" s="611"/>
      <c r="DU38" s="611"/>
      <c r="DV38" s="612"/>
      <c r="DW38" s="615">
        <v>9.1999999999999993</v>
      </c>
      <c r="DX38" s="642"/>
      <c r="DY38" s="642"/>
      <c r="DZ38" s="642"/>
      <c r="EA38" s="642"/>
      <c r="EB38" s="642"/>
      <c r="EC38" s="643"/>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234</v>
      </c>
      <c r="AA39" s="613"/>
      <c r="AB39" s="613"/>
      <c r="AC39" s="613"/>
      <c r="AD39" s="614" t="s">
        <v>175</v>
      </c>
      <c r="AE39" s="614"/>
      <c r="AF39" s="614"/>
      <c r="AG39" s="614"/>
      <c r="AH39" s="614"/>
      <c r="AI39" s="614"/>
      <c r="AJ39" s="614"/>
      <c r="AK39" s="614"/>
      <c r="AL39" s="615" t="s">
        <v>175</v>
      </c>
      <c r="AM39" s="616"/>
      <c r="AN39" s="616"/>
      <c r="AO39" s="617"/>
      <c r="AQ39" s="676" t="s">
        <v>341</v>
      </c>
      <c r="AR39" s="677"/>
      <c r="AS39" s="677"/>
      <c r="AT39" s="677"/>
      <c r="AU39" s="677"/>
      <c r="AV39" s="677"/>
      <c r="AW39" s="677"/>
      <c r="AX39" s="677"/>
      <c r="AY39" s="678"/>
      <c r="AZ39" s="610">
        <v>1785</v>
      </c>
      <c r="BA39" s="611"/>
      <c r="BB39" s="611"/>
      <c r="BC39" s="611"/>
      <c r="BD39" s="640"/>
      <c r="BE39" s="640"/>
      <c r="BF39" s="656"/>
      <c r="BG39" s="607" t="s">
        <v>342</v>
      </c>
      <c r="BH39" s="608"/>
      <c r="BI39" s="608"/>
      <c r="BJ39" s="608"/>
      <c r="BK39" s="608"/>
      <c r="BL39" s="608"/>
      <c r="BM39" s="608"/>
      <c r="BN39" s="608"/>
      <c r="BO39" s="608"/>
      <c r="BP39" s="608"/>
      <c r="BQ39" s="608"/>
      <c r="BR39" s="608"/>
      <c r="BS39" s="608"/>
      <c r="BT39" s="608"/>
      <c r="BU39" s="609"/>
      <c r="BV39" s="610">
        <v>1195</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370350</v>
      </c>
      <c r="CS39" s="640"/>
      <c r="CT39" s="640"/>
      <c r="CU39" s="640"/>
      <c r="CV39" s="640"/>
      <c r="CW39" s="640"/>
      <c r="CX39" s="640"/>
      <c r="CY39" s="641"/>
      <c r="CZ39" s="615">
        <v>9.3000000000000007</v>
      </c>
      <c r="DA39" s="642"/>
      <c r="DB39" s="642"/>
      <c r="DC39" s="645"/>
      <c r="DD39" s="619">
        <v>367841</v>
      </c>
      <c r="DE39" s="640"/>
      <c r="DF39" s="640"/>
      <c r="DG39" s="640"/>
      <c r="DH39" s="640"/>
      <c r="DI39" s="640"/>
      <c r="DJ39" s="640"/>
      <c r="DK39" s="641"/>
      <c r="DL39" s="619" t="s">
        <v>130</v>
      </c>
      <c r="DM39" s="640"/>
      <c r="DN39" s="640"/>
      <c r="DO39" s="640"/>
      <c r="DP39" s="640"/>
      <c r="DQ39" s="640"/>
      <c r="DR39" s="640"/>
      <c r="DS39" s="640"/>
      <c r="DT39" s="640"/>
      <c r="DU39" s="640"/>
      <c r="DV39" s="641"/>
      <c r="DW39" s="615" t="s">
        <v>234</v>
      </c>
      <c r="DX39" s="642"/>
      <c r="DY39" s="642"/>
      <c r="DZ39" s="642"/>
      <c r="EA39" s="642"/>
      <c r="EB39" s="642"/>
      <c r="EC39" s="643"/>
    </row>
    <row r="40" spans="2:133" ht="11.25" customHeight="1" x14ac:dyDescent="0.15">
      <c r="B40" s="607" t="s">
        <v>344</v>
      </c>
      <c r="C40" s="608"/>
      <c r="D40" s="608"/>
      <c r="E40" s="608"/>
      <c r="F40" s="608"/>
      <c r="G40" s="608"/>
      <c r="H40" s="608"/>
      <c r="I40" s="608"/>
      <c r="J40" s="608"/>
      <c r="K40" s="608"/>
      <c r="L40" s="608"/>
      <c r="M40" s="608"/>
      <c r="N40" s="608"/>
      <c r="O40" s="608"/>
      <c r="P40" s="608"/>
      <c r="Q40" s="609"/>
      <c r="R40" s="610">
        <v>30589</v>
      </c>
      <c r="S40" s="611"/>
      <c r="T40" s="611"/>
      <c r="U40" s="611"/>
      <c r="V40" s="611"/>
      <c r="W40" s="611"/>
      <c r="X40" s="611"/>
      <c r="Y40" s="612"/>
      <c r="Z40" s="613">
        <v>0.7</v>
      </c>
      <c r="AA40" s="613"/>
      <c r="AB40" s="613"/>
      <c r="AC40" s="613"/>
      <c r="AD40" s="614" t="s">
        <v>130</v>
      </c>
      <c r="AE40" s="614"/>
      <c r="AF40" s="614"/>
      <c r="AG40" s="614"/>
      <c r="AH40" s="614"/>
      <c r="AI40" s="614"/>
      <c r="AJ40" s="614"/>
      <c r="AK40" s="614"/>
      <c r="AL40" s="615" t="s">
        <v>234</v>
      </c>
      <c r="AM40" s="616"/>
      <c r="AN40" s="616"/>
      <c r="AO40" s="617"/>
      <c r="AQ40" s="676" t="s">
        <v>345</v>
      </c>
      <c r="AR40" s="677"/>
      <c r="AS40" s="677"/>
      <c r="AT40" s="677"/>
      <c r="AU40" s="677"/>
      <c r="AV40" s="677"/>
      <c r="AW40" s="677"/>
      <c r="AX40" s="677"/>
      <c r="AY40" s="678"/>
      <c r="AZ40" s="610" t="s">
        <v>175</v>
      </c>
      <c r="BA40" s="611"/>
      <c r="BB40" s="611"/>
      <c r="BC40" s="611"/>
      <c r="BD40" s="640"/>
      <c r="BE40" s="640"/>
      <c r="BF40" s="656"/>
      <c r="BG40" s="660" t="s">
        <v>346</v>
      </c>
      <c r="BH40" s="661"/>
      <c r="BI40" s="661"/>
      <c r="BJ40" s="661"/>
      <c r="BK40" s="661"/>
      <c r="BL40" s="214"/>
      <c r="BM40" s="608" t="s">
        <v>347</v>
      </c>
      <c r="BN40" s="608"/>
      <c r="BO40" s="608"/>
      <c r="BP40" s="608"/>
      <c r="BQ40" s="608"/>
      <c r="BR40" s="608"/>
      <c r="BS40" s="608"/>
      <c r="BT40" s="608"/>
      <c r="BU40" s="609"/>
      <c r="BV40" s="610">
        <v>83</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60970</v>
      </c>
      <c r="CS40" s="611"/>
      <c r="CT40" s="611"/>
      <c r="CU40" s="611"/>
      <c r="CV40" s="611"/>
      <c r="CW40" s="611"/>
      <c r="CX40" s="611"/>
      <c r="CY40" s="612"/>
      <c r="CZ40" s="615">
        <v>1.5</v>
      </c>
      <c r="DA40" s="642"/>
      <c r="DB40" s="642"/>
      <c r="DC40" s="645"/>
      <c r="DD40" s="619">
        <v>40970</v>
      </c>
      <c r="DE40" s="611"/>
      <c r="DF40" s="611"/>
      <c r="DG40" s="611"/>
      <c r="DH40" s="611"/>
      <c r="DI40" s="611"/>
      <c r="DJ40" s="611"/>
      <c r="DK40" s="612"/>
      <c r="DL40" s="619" t="s">
        <v>234</v>
      </c>
      <c r="DM40" s="611"/>
      <c r="DN40" s="611"/>
      <c r="DO40" s="611"/>
      <c r="DP40" s="611"/>
      <c r="DQ40" s="611"/>
      <c r="DR40" s="611"/>
      <c r="DS40" s="611"/>
      <c r="DT40" s="611"/>
      <c r="DU40" s="611"/>
      <c r="DV40" s="612"/>
      <c r="DW40" s="615" t="s">
        <v>234</v>
      </c>
      <c r="DX40" s="642"/>
      <c r="DY40" s="642"/>
      <c r="DZ40" s="642"/>
      <c r="EA40" s="642"/>
      <c r="EB40" s="642"/>
      <c r="EC40" s="643"/>
    </row>
    <row r="41" spans="2:133" ht="11.25" customHeight="1" x14ac:dyDescent="0.15">
      <c r="B41" s="631" t="s">
        <v>349</v>
      </c>
      <c r="C41" s="632"/>
      <c r="D41" s="632"/>
      <c r="E41" s="632"/>
      <c r="F41" s="632"/>
      <c r="G41" s="632"/>
      <c r="H41" s="632"/>
      <c r="I41" s="632"/>
      <c r="J41" s="632"/>
      <c r="K41" s="632"/>
      <c r="L41" s="632"/>
      <c r="M41" s="632"/>
      <c r="N41" s="632"/>
      <c r="O41" s="632"/>
      <c r="P41" s="632"/>
      <c r="Q41" s="633"/>
      <c r="R41" s="685">
        <v>4159789</v>
      </c>
      <c r="S41" s="686"/>
      <c r="T41" s="686"/>
      <c r="U41" s="686"/>
      <c r="V41" s="686"/>
      <c r="W41" s="686"/>
      <c r="X41" s="686"/>
      <c r="Y41" s="687"/>
      <c r="Z41" s="688">
        <v>100</v>
      </c>
      <c r="AA41" s="688"/>
      <c r="AB41" s="688"/>
      <c r="AC41" s="688"/>
      <c r="AD41" s="689">
        <v>2419973</v>
      </c>
      <c r="AE41" s="689"/>
      <c r="AF41" s="689"/>
      <c r="AG41" s="689"/>
      <c r="AH41" s="689"/>
      <c r="AI41" s="689"/>
      <c r="AJ41" s="689"/>
      <c r="AK41" s="689"/>
      <c r="AL41" s="690">
        <v>100</v>
      </c>
      <c r="AM41" s="670"/>
      <c r="AN41" s="670"/>
      <c r="AO41" s="691"/>
      <c r="AQ41" s="676" t="s">
        <v>350</v>
      </c>
      <c r="AR41" s="677"/>
      <c r="AS41" s="677"/>
      <c r="AT41" s="677"/>
      <c r="AU41" s="677"/>
      <c r="AV41" s="677"/>
      <c r="AW41" s="677"/>
      <c r="AX41" s="677"/>
      <c r="AY41" s="678"/>
      <c r="AZ41" s="610">
        <v>60394</v>
      </c>
      <c r="BA41" s="611"/>
      <c r="BB41" s="611"/>
      <c r="BC41" s="611"/>
      <c r="BD41" s="640"/>
      <c r="BE41" s="640"/>
      <c r="BF41" s="656"/>
      <c r="BG41" s="660"/>
      <c r="BH41" s="661"/>
      <c r="BI41" s="661"/>
      <c r="BJ41" s="661"/>
      <c r="BK41" s="661"/>
      <c r="BL41" s="214"/>
      <c r="BM41" s="608" t="s">
        <v>351</v>
      </c>
      <c r="BN41" s="608"/>
      <c r="BO41" s="608"/>
      <c r="BP41" s="608"/>
      <c r="BQ41" s="608"/>
      <c r="BR41" s="608"/>
      <c r="BS41" s="608"/>
      <c r="BT41" s="608"/>
      <c r="BU41" s="609"/>
      <c r="BV41" s="610" t="s">
        <v>234</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130</v>
      </c>
      <c r="CS41" s="640"/>
      <c r="CT41" s="640"/>
      <c r="CU41" s="640"/>
      <c r="CV41" s="640"/>
      <c r="CW41" s="640"/>
      <c r="CX41" s="640"/>
      <c r="CY41" s="641"/>
      <c r="CZ41" s="615" t="s">
        <v>234</v>
      </c>
      <c r="DA41" s="642"/>
      <c r="DB41" s="642"/>
      <c r="DC41" s="645"/>
      <c r="DD41" s="619" t="s">
        <v>234</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353</v>
      </c>
      <c r="AR42" s="693"/>
      <c r="AS42" s="693"/>
      <c r="AT42" s="693"/>
      <c r="AU42" s="693"/>
      <c r="AV42" s="693"/>
      <c r="AW42" s="693"/>
      <c r="AX42" s="693"/>
      <c r="AY42" s="694"/>
      <c r="AZ42" s="685">
        <v>203972</v>
      </c>
      <c r="BA42" s="686"/>
      <c r="BB42" s="686"/>
      <c r="BC42" s="686"/>
      <c r="BD42" s="669"/>
      <c r="BE42" s="669"/>
      <c r="BF42" s="671"/>
      <c r="BG42" s="662"/>
      <c r="BH42" s="663"/>
      <c r="BI42" s="663"/>
      <c r="BJ42" s="663"/>
      <c r="BK42" s="663"/>
      <c r="BL42" s="215"/>
      <c r="BM42" s="632" t="s">
        <v>354</v>
      </c>
      <c r="BN42" s="632"/>
      <c r="BO42" s="632"/>
      <c r="BP42" s="632"/>
      <c r="BQ42" s="632"/>
      <c r="BR42" s="632"/>
      <c r="BS42" s="632"/>
      <c r="BT42" s="632"/>
      <c r="BU42" s="633"/>
      <c r="BV42" s="685">
        <v>327</v>
      </c>
      <c r="BW42" s="686"/>
      <c r="BX42" s="686"/>
      <c r="BY42" s="686"/>
      <c r="BZ42" s="686"/>
      <c r="CA42" s="686"/>
      <c r="CB42" s="695"/>
      <c r="CD42" s="607" t="s">
        <v>355</v>
      </c>
      <c r="CE42" s="608"/>
      <c r="CF42" s="608"/>
      <c r="CG42" s="608"/>
      <c r="CH42" s="608"/>
      <c r="CI42" s="608"/>
      <c r="CJ42" s="608"/>
      <c r="CK42" s="608"/>
      <c r="CL42" s="608"/>
      <c r="CM42" s="608"/>
      <c r="CN42" s="608"/>
      <c r="CO42" s="608"/>
      <c r="CP42" s="608"/>
      <c r="CQ42" s="609"/>
      <c r="CR42" s="610">
        <v>702652</v>
      </c>
      <c r="CS42" s="640"/>
      <c r="CT42" s="640"/>
      <c r="CU42" s="640"/>
      <c r="CV42" s="640"/>
      <c r="CW42" s="640"/>
      <c r="CX42" s="640"/>
      <c r="CY42" s="641"/>
      <c r="CZ42" s="615">
        <v>17.600000000000001</v>
      </c>
      <c r="DA42" s="642"/>
      <c r="DB42" s="642"/>
      <c r="DC42" s="645"/>
      <c r="DD42" s="619">
        <v>213410</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17200</v>
      </c>
      <c r="CS43" s="640"/>
      <c r="CT43" s="640"/>
      <c r="CU43" s="640"/>
      <c r="CV43" s="640"/>
      <c r="CW43" s="640"/>
      <c r="CX43" s="640"/>
      <c r="CY43" s="641"/>
      <c r="CZ43" s="615">
        <v>0.4</v>
      </c>
      <c r="DA43" s="642"/>
      <c r="DB43" s="642"/>
      <c r="DC43" s="645"/>
      <c r="DD43" s="619">
        <v>17200</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359</v>
      </c>
      <c r="CG44" s="608"/>
      <c r="CH44" s="608"/>
      <c r="CI44" s="608"/>
      <c r="CJ44" s="608"/>
      <c r="CK44" s="608"/>
      <c r="CL44" s="608"/>
      <c r="CM44" s="608"/>
      <c r="CN44" s="608"/>
      <c r="CO44" s="608"/>
      <c r="CP44" s="608"/>
      <c r="CQ44" s="609"/>
      <c r="CR44" s="610">
        <v>677972</v>
      </c>
      <c r="CS44" s="611"/>
      <c r="CT44" s="611"/>
      <c r="CU44" s="611"/>
      <c r="CV44" s="611"/>
      <c r="CW44" s="611"/>
      <c r="CX44" s="611"/>
      <c r="CY44" s="612"/>
      <c r="CZ44" s="615">
        <v>17</v>
      </c>
      <c r="DA44" s="616"/>
      <c r="DB44" s="616"/>
      <c r="DC44" s="622"/>
      <c r="DD44" s="619">
        <v>210990</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442844</v>
      </c>
      <c r="CS45" s="640"/>
      <c r="CT45" s="640"/>
      <c r="CU45" s="640"/>
      <c r="CV45" s="640"/>
      <c r="CW45" s="640"/>
      <c r="CX45" s="640"/>
      <c r="CY45" s="641"/>
      <c r="CZ45" s="615">
        <v>11.1</v>
      </c>
      <c r="DA45" s="642"/>
      <c r="DB45" s="642"/>
      <c r="DC45" s="645"/>
      <c r="DD45" s="619">
        <v>54860</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362</v>
      </c>
      <c r="CG46" s="608"/>
      <c r="CH46" s="608"/>
      <c r="CI46" s="608"/>
      <c r="CJ46" s="608"/>
      <c r="CK46" s="608"/>
      <c r="CL46" s="608"/>
      <c r="CM46" s="608"/>
      <c r="CN46" s="608"/>
      <c r="CO46" s="608"/>
      <c r="CP46" s="608"/>
      <c r="CQ46" s="609"/>
      <c r="CR46" s="610">
        <v>223028</v>
      </c>
      <c r="CS46" s="611"/>
      <c r="CT46" s="611"/>
      <c r="CU46" s="611"/>
      <c r="CV46" s="611"/>
      <c r="CW46" s="611"/>
      <c r="CX46" s="611"/>
      <c r="CY46" s="612"/>
      <c r="CZ46" s="615">
        <v>5.6</v>
      </c>
      <c r="DA46" s="616"/>
      <c r="DB46" s="616"/>
      <c r="DC46" s="622"/>
      <c r="DD46" s="619">
        <v>156130</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363</v>
      </c>
      <c r="CG47" s="608"/>
      <c r="CH47" s="608"/>
      <c r="CI47" s="608"/>
      <c r="CJ47" s="608"/>
      <c r="CK47" s="608"/>
      <c r="CL47" s="608"/>
      <c r="CM47" s="608"/>
      <c r="CN47" s="608"/>
      <c r="CO47" s="608"/>
      <c r="CP47" s="608"/>
      <c r="CQ47" s="609"/>
      <c r="CR47" s="610">
        <v>24680</v>
      </c>
      <c r="CS47" s="640"/>
      <c r="CT47" s="640"/>
      <c r="CU47" s="640"/>
      <c r="CV47" s="640"/>
      <c r="CW47" s="640"/>
      <c r="CX47" s="640"/>
      <c r="CY47" s="641"/>
      <c r="CZ47" s="615">
        <v>0.6</v>
      </c>
      <c r="DA47" s="642"/>
      <c r="DB47" s="642"/>
      <c r="DC47" s="645"/>
      <c r="DD47" s="619">
        <v>2420</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364</v>
      </c>
      <c r="CG48" s="608"/>
      <c r="CH48" s="608"/>
      <c r="CI48" s="608"/>
      <c r="CJ48" s="608"/>
      <c r="CK48" s="608"/>
      <c r="CL48" s="608"/>
      <c r="CM48" s="608"/>
      <c r="CN48" s="608"/>
      <c r="CO48" s="608"/>
      <c r="CP48" s="608"/>
      <c r="CQ48" s="609"/>
      <c r="CR48" s="610" t="s">
        <v>130</v>
      </c>
      <c r="CS48" s="611"/>
      <c r="CT48" s="611"/>
      <c r="CU48" s="611"/>
      <c r="CV48" s="611"/>
      <c r="CW48" s="611"/>
      <c r="CX48" s="611"/>
      <c r="CY48" s="612"/>
      <c r="CZ48" s="615" t="s">
        <v>234</v>
      </c>
      <c r="DA48" s="616"/>
      <c r="DB48" s="616"/>
      <c r="DC48" s="622"/>
      <c r="DD48" s="619" t="s">
        <v>130</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365</v>
      </c>
      <c r="CE49" s="632"/>
      <c r="CF49" s="632"/>
      <c r="CG49" s="632"/>
      <c r="CH49" s="632"/>
      <c r="CI49" s="632"/>
      <c r="CJ49" s="632"/>
      <c r="CK49" s="632"/>
      <c r="CL49" s="632"/>
      <c r="CM49" s="632"/>
      <c r="CN49" s="632"/>
      <c r="CO49" s="632"/>
      <c r="CP49" s="632"/>
      <c r="CQ49" s="633"/>
      <c r="CR49" s="685">
        <v>3995622</v>
      </c>
      <c r="CS49" s="669"/>
      <c r="CT49" s="669"/>
      <c r="CU49" s="669"/>
      <c r="CV49" s="669"/>
      <c r="CW49" s="669"/>
      <c r="CX49" s="669"/>
      <c r="CY49" s="698"/>
      <c r="CZ49" s="690">
        <v>100</v>
      </c>
      <c r="DA49" s="699"/>
      <c r="DB49" s="699"/>
      <c r="DC49" s="700"/>
      <c r="DD49" s="701">
        <v>2983076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12xu5VR8+b/g1CeMHmQBIRLoHgNPX7hoctF2Wj/EomHtmIcE4QzsCFiDVOj1vS5cJfmQONUEN6JdouNbm7nZ9g==" saltValue="yLhl6oyaXPlLrK+dGf+7z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388</v>
      </c>
      <c r="C7" s="737"/>
      <c r="D7" s="737"/>
      <c r="E7" s="737"/>
      <c r="F7" s="737"/>
      <c r="G7" s="737"/>
      <c r="H7" s="737"/>
      <c r="I7" s="737"/>
      <c r="J7" s="737"/>
      <c r="K7" s="737"/>
      <c r="L7" s="737"/>
      <c r="M7" s="737"/>
      <c r="N7" s="737"/>
      <c r="O7" s="737"/>
      <c r="P7" s="738"/>
      <c r="Q7" s="739">
        <v>4165</v>
      </c>
      <c r="R7" s="740"/>
      <c r="S7" s="740"/>
      <c r="T7" s="740"/>
      <c r="U7" s="740"/>
      <c r="V7" s="740">
        <v>4004</v>
      </c>
      <c r="W7" s="740"/>
      <c r="X7" s="740"/>
      <c r="Y7" s="740"/>
      <c r="Z7" s="740"/>
      <c r="AA7" s="740">
        <v>161</v>
      </c>
      <c r="AB7" s="740"/>
      <c r="AC7" s="740"/>
      <c r="AD7" s="740"/>
      <c r="AE7" s="741"/>
      <c r="AF7" s="742">
        <v>142</v>
      </c>
      <c r="AG7" s="743"/>
      <c r="AH7" s="743"/>
      <c r="AI7" s="743"/>
      <c r="AJ7" s="744"/>
      <c r="AK7" s="745">
        <v>178</v>
      </c>
      <c r="AL7" s="746"/>
      <c r="AM7" s="746"/>
      <c r="AN7" s="746"/>
      <c r="AO7" s="746"/>
      <c r="AP7" s="746">
        <v>3209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607</v>
      </c>
      <c r="BT7" s="734"/>
      <c r="BU7" s="734"/>
      <c r="BV7" s="734"/>
      <c r="BW7" s="734"/>
      <c r="BX7" s="734"/>
      <c r="BY7" s="734"/>
      <c r="BZ7" s="734"/>
      <c r="CA7" s="734"/>
      <c r="CB7" s="734"/>
      <c r="CC7" s="734"/>
      <c r="CD7" s="734"/>
      <c r="CE7" s="734"/>
      <c r="CF7" s="734"/>
      <c r="CG7" s="749"/>
      <c r="CH7" s="730">
        <v>13</v>
      </c>
      <c r="CI7" s="731"/>
      <c r="CJ7" s="731"/>
      <c r="CK7" s="731"/>
      <c r="CL7" s="732"/>
      <c r="CM7" s="730">
        <v>71</v>
      </c>
      <c r="CN7" s="731"/>
      <c r="CO7" s="731"/>
      <c r="CP7" s="731"/>
      <c r="CQ7" s="732"/>
      <c r="CR7" s="730">
        <v>60</v>
      </c>
      <c r="CS7" s="731"/>
      <c r="CT7" s="731"/>
      <c r="CU7" s="731"/>
      <c r="CV7" s="732"/>
      <c r="CW7" s="730">
        <v>11</v>
      </c>
      <c r="CX7" s="731"/>
      <c r="CY7" s="731"/>
      <c r="CZ7" s="731"/>
      <c r="DA7" s="732"/>
      <c r="DB7" s="730" t="s">
        <v>597</v>
      </c>
      <c r="DC7" s="731"/>
      <c r="DD7" s="731"/>
      <c r="DE7" s="731"/>
      <c r="DF7" s="732"/>
      <c r="DG7" s="730" t="s">
        <v>597</v>
      </c>
      <c r="DH7" s="731"/>
      <c r="DI7" s="731"/>
      <c r="DJ7" s="731"/>
      <c r="DK7" s="732"/>
      <c r="DL7" s="730" t="s">
        <v>597</v>
      </c>
      <c r="DM7" s="731"/>
      <c r="DN7" s="731"/>
      <c r="DO7" s="731"/>
      <c r="DP7" s="732"/>
      <c r="DQ7" s="730" t="s">
        <v>597</v>
      </c>
      <c r="DR7" s="731"/>
      <c r="DS7" s="731"/>
      <c r="DT7" s="731"/>
      <c r="DU7" s="732"/>
      <c r="DV7" s="733"/>
      <c r="DW7" s="734"/>
      <c r="DX7" s="734"/>
      <c r="DY7" s="734"/>
      <c r="DZ7" s="735"/>
      <c r="EA7" s="229"/>
    </row>
    <row r="8" spans="1:131" s="230" customFormat="1" ht="26.25" customHeight="1" x14ac:dyDescent="0.15">
      <c r="A8" s="233">
        <v>2</v>
      </c>
      <c r="B8" s="767" t="s">
        <v>389</v>
      </c>
      <c r="C8" s="768"/>
      <c r="D8" s="768"/>
      <c r="E8" s="768"/>
      <c r="F8" s="768"/>
      <c r="G8" s="768"/>
      <c r="H8" s="768"/>
      <c r="I8" s="768"/>
      <c r="J8" s="768"/>
      <c r="K8" s="768"/>
      <c r="L8" s="768"/>
      <c r="M8" s="768"/>
      <c r="N8" s="768"/>
      <c r="O8" s="768"/>
      <c r="P8" s="769"/>
      <c r="Q8" s="770">
        <v>5</v>
      </c>
      <c r="R8" s="771"/>
      <c r="S8" s="771"/>
      <c r="T8" s="771"/>
      <c r="U8" s="771"/>
      <c r="V8" s="771">
        <v>2</v>
      </c>
      <c r="W8" s="771"/>
      <c r="X8" s="771"/>
      <c r="Y8" s="771"/>
      <c r="Z8" s="771"/>
      <c r="AA8" s="771">
        <v>3</v>
      </c>
      <c r="AB8" s="771"/>
      <c r="AC8" s="771"/>
      <c r="AD8" s="771"/>
      <c r="AE8" s="772"/>
      <c r="AF8" s="773">
        <v>3</v>
      </c>
      <c r="AG8" s="774"/>
      <c r="AH8" s="774"/>
      <c r="AI8" s="774"/>
      <c r="AJ8" s="775"/>
      <c r="AK8" s="756" t="s">
        <v>597</v>
      </c>
      <c r="AL8" s="757"/>
      <c r="AM8" s="757"/>
      <c r="AN8" s="757"/>
      <c r="AO8" s="757"/>
      <c r="AP8" s="757" t="s">
        <v>597</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391</v>
      </c>
      <c r="B23" s="776" t="s">
        <v>392</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145</v>
      </c>
      <c r="AG23" s="780"/>
      <c r="AH23" s="780"/>
      <c r="AI23" s="780"/>
      <c r="AJ23" s="783"/>
      <c r="AK23" s="784"/>
      <c r="AL23" s="785"/>
      <c r="AM23" s="785"/>
      <c r="AN23" s="785"/>
      <c r="AO23" s="785"/>
      <c r="AP23" s="780"/>
      <c r="AQ23" s="780"/>
      <c r="AR23" s="780"/>
      <c r="AS23" s="780"/>
      <c r="AT23" s="780"/>
      <c r="AU23" s="796"/>
      <c r="AV23" s="796"/>
      <c r="AW23" s="796"/>
      <c r="AX23" s="796"/>
      <c r="AY23" s="797"/>
      <c r="AZ23" s="798" t="s">
        <v>393</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378</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404</v>
      </c>
      <c r="C28" s="737"/>
      <c r="D28" s="737"/>
      <c r="E28" s="737"/>
      <c r="F28" s="737"/>
      <c r="G28" s="737"/>
      <c r="H28" s="737"/>
      <c r="I28" s="737"/>
      <c r="J28" s="737"/>
      <c r="K28" s="737"/>
      <c r="L28" s="737"/>
      <c r="M28" s="737"/>
      <c r="N28" s="737"/>
      <c r="O28" s="737"/>
      <c r="P28" s="738"/>
      <c r="Q28" s="809">
        <v>586</v>
      </c>
      <c r="R28" s="810"/>
      <c r="S28" s="810"/>
      <c r="T28" s="810"/>
      <c r="U28" s="810"/>
      <c r="V28" s="810">
        <v>579</v>
      </c>
      <c r="W28" s="810"/>
      <c r="X28" s="810"/>
      <c r="Y28" s="810"/>
      <c r="Z28" s="810"/>
      <c r="AA28" s="810">
        <v>7</v>
      </c>
      <c r="AB28" s="810"/>
      <c r="AC28" s="810"/>
      <c r="AD28" s="810"/>
      <c r="AE28" s="811"/>
      <c r="AF28" s="812">
        <v>7</v>
      </c>
      <c r="AG28" s="810"/>
      <c r="AH28" s="810"/>
      <c r="AI28" s="810"/>
      <c r="AJ28" s="813"/>
      <c r="AK28" s="814">
        <v>45</v>
      </c>
      <c r="AL28" s="815"/>
      <c r="AM28" s="815"/>
      <c r="AN28" s="815"/>
      <c r="AO28" s="815"/>
      <c r="AP28" s="815" t="s">
        <v>597</v>
      </c>
      <c r="AQ28" s="815"/>
      <c r="AR28" s="815"/>
      <c r="AS28" s="815"/>
      <c r="AT28" s="815"/>
      <c r="AU28" s="815" t="s">
        <v>597</v>
      </c>
      <c r="AV28" s="815"/>
      <c r="AW28" s="815"/>
      <c r="AX28" s="815"/>
      <c r="AY28" s="815"/>
      <c r="AZ28" s="816" t="s">
        <v>597</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405</v>
      </c>
      <c r="C29" s="768"/>
      <c r="D29" s="768"/>
      <c r="E29" s="768"/>
      <c r="F29" s="768"/>
      <c r="G29" s="768"/>
      <c r="H29" s="768"/>
      <c r="I29" s="768"/>
      <c r="J29" s="768"/>
      <c r="K29" s="768"/>
      <c r="L29" s="768"/>
      <c r="M29" s="768"/>
      <c r="N29" s="768"/>
      <c r="O29" s="768"/>
      <c r="P29" s="769"/>
      <c r="Q29" s="770">
        <v>654</v>
      </c>
      <c r="R29" s="771"/>
      <c r="S29" s="771"/>
      <c r="T29" s="771"/>
      <c r="U29" s="771"/>
      <c r="V29" s="771">
        <v>593</v>
      </c>
      <c r="W29" s="771"/>
      <c r="X29" s="771"/>
      <c r="Y29" s="771"/>
      <c r="Z29" s="771"/>
      <c r="AA29" s="771">
        <v>60</v>
      </c>
      <c r="AB29" s="771"/>
      <c r="AC29" s="771"/>
      <c r="AD29" s="771"/>
      <c r="AE29" s="772"/>
      <c r="AF29" s="773">
        <v>60</v>
      </c>
      <c r="AG29" s="774"/>
      <c r="AH29" s="774"/>
      <c r="AI29" s="774"/>
      <c r="AJ29" s="775"/>
      <c r="AK29" s="821">
        <v>106</v>
      </c>
      <c r="AL29" s="817"/>
      <c r="AM29" s="817"/>
      <c r="AN29" s="817"/>
      <c r="AO29" s="817"/>
      <c r="AP29" s="817" t="s">
        <v>597</v>
      </c>
      <c r="AQ29" s="817"/>
      <c r="AR29" s="817"/>
      <c r="AS29" s="817"/>
      <c r="AT29" s="817"/>
      <c r="AU29" s="817" t="s">
        <v>597</v>
      </c>
      <c r="AV29" s="817"/>
      <c r="AW29" s="817"/>
      <c r="AX29" s="817"/>
      <c r="AY29" s="817"/>
      <c r="AZ29" s="818" t="s">
        <v>597</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406</v>
      </c>
      <c r="C30" s="768"/>
      <c r="D30" s="768"/>
      <c r="E30" s="768"/>
      <c r="F30" s="768"/>
      <c r="G30" s="768"/>
      <c r="H30" s="768"/>
      <c r="I30" s="768"/>
      <c r="J30" s="768"/>
      <c r="K30" s="768"/>
      <c r="L30" s="768"/>
      <c r="M30" s="768"/>
      <c r="N30" s="768"/>
      <c r="O30" s="768"/>
      <c r="P30" s="769"/>
      <c r="Q30" s="770">
        <v>81</v>
      </c>
      <c r="R30" s="771"/>
      <c r="S30" s="771"/>
      <c r="T30" s="771"/>
      <c r="U30" s="771"/>
      <c r="V30" s="771">
        <v>80</v>
      </c>
      <c r="W30" s="771"/>
      <c r="X30" s="771"/>
      <c r="Y30" s="771"/>
      <c r="Z30" s="771"/>
      <c r="AA30" s="771">
        <v>1</v>
      </c>
      <c r="AB30" s="771"/>
      <c r="AC30" s="771"/>
      <c r="AD30" s="771"/>
      <c r="AE30" s="772"/>
      <c r="AF30" s="773">
        <v>1</v>
      </c>
      <c r="AG30" s="774"/>
      <c r="AH30" s="774"/>
      <c r="AI30" s="774"/>
      <c r="AJ30" s="775"/>
      <c r="AK30" s="821">
        <v>23</v>
      </c>
      <c r="AL30" s="817"/>
      <c r="AM30" s="817"/>
      <c r="AN30" s="817"/>
      <c r="AO30" s="817"/>
      <c r="AP30" s="817" t="s">
        <v>597</v>
      </c>
      <c r="AQ30" s="817"/>
      <c r="AR30" s="817"/>
      <c r="AS30" s="817"/>
      <c r="AT30" s="817"/>
      <c r="AU30" s="817" t="s">
        <v>597</v>
      </c>
      <c r="AV30" s="817"/>
      <c r="AW30" s="817"/>
      <c r="AX30" s="817"/>
      <c r="AY30" s="817"/>
      <c r="AZ30" s="818" t="s">
        <v>597</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407</v>
      </c>
      <c r="C31" s="768"/>
      <c r="D31" s="768"/>
      <c r="E31" s="768"/>
      <c r="F31" s="768"/>
      <c r="G31" s="768"/>
      <c r="H31" s="768"/>
      <c r="I31" s="768"/>
      <c r="J31" s="768"/>
      <c r="K31" s="768"/>
      <c r="L31" s="768"/>
      <c r="M31" s="768"/>
      <c r="N31" s="768"/>
      <c r="O31" s="768"/>
      <c r="P31" s="769"/>
      <c r="Q31" s="770">
        <v>154</v>
      </c>
      <c r="R31" s="771"/>
      <c r="S31" s="771"/>
      <c r="T31" s="771"/>
      <c r="U31" s="771"/>
      <c r="V31" s="771">
        <v>171</v>
      </c>
      <c r="W31" s="771"/>
      <c r="X31" s="771"/>
      <c r="Y31" s="771"/>
      <c r="Z31" s="771"/>
      <c r="AA31" s="771">
        <v>-17</v>
      </c>
      <c r="AB31" s="771"/>
      <c r="AC31" s="771"/>
      <c r="AD31" s="771"/>
      <c r="AE31" s="772"/>
      <c r="AF31" s="773">
        <v>264</v>
      </c>
      <c r="AG31" s="774"/>
      <c r="AH31" s="774"/>
      <c r="AI31" s="774"/>
      <c r="AJ31" s="775"/>
      <c r="AK31" s="821">
        <v>52</v>
      </c>
      <c r="AL31" s="817"/>
      <c r="AM31" s="817"/>
      <c r="AN31" s="817"/>
      <c r="AO31" s="817"/>
      <c r="AP31" s="817">
        <v>592</v>
      </c>
      <c r="AQ31" s="817"/>
      <c r="AR31" s="817"/>
      <c r="AS31" s="817"/>
      <c r="AT31" s="817"/>
      <c r="AU31" s="817">
        <v>375</v>
      </c>
      <c r="AV31" s="817"/>
      <c r="AW31" s="817"/>
      <c r="AX31" s="817"/>
      <c r="AY31" s="817"/>
      <c r="AZ31" s="818" t="s">
        <v>597</v>
      </c>
      <c r="BA31" s="818"/>
      <c r="BB31" s="818"/>
      <c r="BC31" s="818"/>
      <c r="BD31" s="818"/>
      <c r="BE31" s="819" t="s">
        <v>408</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409</v>
      </c>
      <c r="C32" s="768"/>
      <c r="D32" s="768"/>
      <c r="E32" s="768"/>
      <c r="F32" s="768"/>
      <c r="G32" s="768"/>
      <c r="H32" s="768"/>
      <c r="I32" s="768"/>
      <c r="J32" s="768"/>
      <c r="K32" s="768"/>
      <c r="L32" s="768"/>
      <c r="M32" s="768"/>
      <c r="N32" s="768"/>
      <c r="O32" s="768"/>
      <c r="P32" s="769"/>
      <c r="Q32" s="770">
        <v>8</v>
      </c>
      <c r="R32" s="771"/>
      <c r="S32" s="771"/>
      <c r="T32" s="771"/>
      <c r="U32" s="771"/>
      <c r="V32" s="771">
        <v>8</v>
      </c>
      <c r="W32" s="771"/>
      <c r="X32" s="771"/>
      <c r="Y32" s="771"/>
      <c r="Z32" s="771"/>
      <c r="AA32" s="771">
        <v>0</v>
      </c>
      <c r="AB32" s="771"/>
      <c r="AC32" s="771"/>
      <c r="AD32" s="771"/>
      <c r="AE32" s="772"/>
      <c r="AF32" s="773">
        <v>0</v>
      </c>
      <c r="AG32" s="774"/>
      <c r="AH32" s="774"/>
      <c r="AI32" s="774"/>
      <c r="AJ32" s="775"/>
      <c r="AK32" s="821">
        <v>6</v>
      </c>
      <c r="AL32" s="817"/>
      <c r="AM32" s="817"/>
      <c r="AN32" s="817"/>
      <c r="AO32" s="817"/>
      <c r="AP32" s="817">
        <v>37</v>
      </c>
      <c r="AQ32" s="817"/>
      <c r="AR32" s="817"/>
      <c r="AS32" s="817"/>
      <c r="AT32" s="817"/>
      <c r="AU32" s="817">
        <v>37</v>
      </c>
      <c r="AV32" s="817"/>
      <c r="AW32" s="817"/>
      <c r="AX32" s="817"/>
      <c r="AY32" s="817"/>
      <c r="AZ32" s="818" t="s">
        <v>597</v>
      </c>
      <c r="BA32" s="818"/>
      <c r="BB32" s="818"/>
      <c r="BC32" s="818"/>
      <c r="BD32" s="818"/>
      <c r="BE32" s="819" t="s">
        <v>410</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411</v>
      </c>
      <c r="C33" s="768"/>
      <c r="D33" s="768"/>
      <c r="E33" s="768"/>
      <c r="F33" s="768"/>
      <c r="G33" s="768"/>
      <c r="H33" s="768"/>
      <c r="I33" s="768"/>
      <c r="J33" s="768"/>
      <c r="K33" s="768"/>
      <c r="L33" s="768"/>
      <c r="M33" s="768"/>
      <c r="N33" s="768"/>
      <c r="O33" s="768"/>
      <c r="P33" s="769"/>
      <c r="Q33" s="770">
        <v>320</v>
      </c>
      <c r="R33" s="771"/>
      <c r="S33" s="771"/>
      <c r="T33" s="771"/>
      <c r="U33" s="771"/>
      <c r="V33" s="771">
        <v>282</v>
      </c>
      <c r="W33" s="771"/>
      <c r="X33" s="771"/>
      <c r="Y33" s="771"/>
      <c r="Z33" s="771"/>
      <c r="AA33" s="771">
        <v>39</v>
      </c>
      <c r="AB33" s="771"/>
      <c r="AC33" s="771"/>
      <c r="AD33" s="771"/>
      <c r="AE33" s="772"/>
      <c r="AF33" s="773">
        <v>36</v>
      </c>
      <c r="AG33" s="774"/>
      <c r="AH33" s="774"/>
      <c r="AI33" s="774"/>
      <c r="AJ33" s="775"/>
      <c r="AK33" s="821">
        <v>79</v>
      </c>
      <c r="AL33" s="817"/>
      <c r="AM33" s="817"/>
      <c r="AN33" s="817"/>
      <c r="AO33" s="817"/>
      <c r="AP33" s="817">
        <v>1204</v>
      </c>
      <c r="AQ33" s="817"/>
      <c r="AR33" s="817"/>
      <c r="AS33" s="817"/>
      <c r="AT33" s="817"/>
      <c r="AU33" s="817">
        <v>1181</v>
      </c>
      <c r="AV33" s="817"/>
      <c r="AW33" s="817"/>
      <c r="AX33" s="817"/>
      <c r="AY33" s="817"/>
      <c r="AZ33" s="818" t="s">
        <v>597</v>
      </c>
      <c r="BA33" s="818"/>
      <c r="BB33" s="818"/>
      <c r="BC33" s="818"/>
      <c r="BD33" s="818"/>
      <c r="BE33" s="819" t="s">
        <v>412</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413</v>
      </c>
      <c r="C34" s="768"/>
      <c r="D34" s="768"/>
      <c r="E34" s="768"/>
      <c r="F34" s="768"/>
      <c r="G34" s="768"/>
      <c r="H34" s="768"/>
      <c r="I34" s="768"/>
      <c r="J34" s="768"/>
      <c r="K34" s="768"/>
      <c r="L34" s="768"/>
      <c r="M34" s="768"/>
      <c r="N34" s="768"/>
      <c r="O34" s="768"/>
      <c r="P34" s="769"/>
      <c r="Q34" s="770">
        <v>3</v>
      </c>
      <c r="R34" s="771"/>
      <c r="S34" s="771"/>
      <c r="T34" s="771"/>
      <c r="U34" s="771"/>
      <c r="V34" s="771">
        <v>2</v>
      </c>
      <c r="W34" s="771"/>
      <c r="X34" s="771"/>
      <c r="Y34" s="771"/>
      <c r="Z34" s="771"/>
      <c r="AA34" s="771">
        <v>1</v>
      </c>
      <c r="AB34" s="771"/>
      <c r="AC34" s="771"/>
      <c r="AD34" s="771"/>
      <c r="AE34" s="772"/>
      <c r="AF34" s="773">
        <v>138</v>
      </c>
      <c r="AG34" s="774"/>
      <c r="AH34" s="774"/>
      <c r="AI34" s="774"/>
      <c r="AJ34" s="775"/>
      <c r="AK34" s="821">
        <v>2</v>
      </c>
      <c r="AL34" s="817"/>
      <c r="AM34" s="817"/>
      <c r="AN34" s="817"/>
      <c r="AO34" s="817"/>
      <c r="AP34" s="817" t="s">
        <v>597</v>
      </c>
      <c r="AQ34" s="817"/>
      <c r="AR34" s="817"/>
      <c r="AS34" s="817"/>
      <c r="AT34" s="817"/>
      <c r="AU34" s="817" t="s">
        <v>597</v>
      </c>
      <c r="AV34" s="817"/>
      <c r="AW34" s="817"/>
      <c r="AX34" s="817"/>
      <c r="AY34" s="817"/>
      <c r="AZ34" s="818" t="s">
        <v>597</v>
      </c>
      <c r="BA34" s="818"/>
      <c r="BB34" s="818"/>
      <c r="BC34" s="818"/>
      <c r="BD34" s="818"/>
      <c r="BE34" s="819" t="s">
        <v>414</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391</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507</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420</v>
      </c>
      <c r="R66" s="721"/>
      <c r="S66" s="721"/>
      <c r="T66" s="721"/>
      <c r="U66" s="722"/>
      <c r="V66" s="720" t="s">
        <v>421</v>
      </c>
      <c r="W66" s="721"/>
      <c r="X66" s="721"/>
      <c r="Y66" s="721"/>
      <c r="Z66" s="722"/>
      <c r="AA66" s="720" t="s">
        <v>422</v>
      </c>
      <c r="AB66" s="721"/>
      <c r="AC66" s="721"/>
      <c r="AD66" s="721"/>
      <c r="AE66" s="722"/>
      <c r="AF66" s="841" t="s">
        <v>423</v>
      </c>
      <c r="AG66" s="802"/>
      <c r="AH66" s="802"/>
      <c r="AI66" s="802"/>
      <c r="AJ66" s="842"/>
      <c r="AK66" s="720" t="s">
        <v>424</v>
      </c>
      <c r="AL66" s="715"/>
      <c r="AM66" s="715"/>
      <c r="AN66" s="715"/>
      <c r="AO66" s="716"/>
      <c r="AP66" s="720" t="s">
        <v>425</v>
      </c>
      <c r="AQ66" s="721"/>
      <c r="AR66" s="721"/>
      <c r="AS66" s="721"/>
      <c r="AT66" s="722"/>
      <c r="AU66" s="720" t="s">
        <v>426</v>
      </c>
      <c r="AV66" s="721"/>
      <c r="AW66" s="721"/>
      <c r="AX66" s="721"/>
      <c r="AY66" s="722"/>
      <c r="AZ66" s="720" t="s">
        <v>378</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598</v>
      </c>
      <c r="C68" s="857"/>
      <c r="D68" s="857"/>
      <c r="E68" s="857"/>
      <c r="F68" s="857"/>
      <c r="G68" s="857"/>
      <c r="H68" s="857"/>
      <c r="I68" s="857"/>
      <c r="J68" s="857"/>
      <c r="K68" s="857"/>
      <c r="L68" s="857"/>
      <c r="M68" s="857"/>
      <c r="N68" s="857"/>
      <c r="O68" s="857"/>
      <c r="P68" s="858"/>
      <c r="Q68" s="859">
        <v>888</v>
      </c>
      <c r="R68" s="853"/>
      <c r="S68" s="853"/>
      <c r="T68" s="853"/>
      <c r="U68" s="853"/>
      <c r="V68" s="853">
        <v>812</v>
      </c>
      <c r="W68" s="853"/>
      <c r="X68" s="853"/>
      <c r="Y68" s="853"/>
      <c r="Z68" s="853"/>
      <c r="AA68" s="853">
        <v>76</v>
      </c>
      <c r="AB68" s="853"/>
      <c r="AC68" s="853"/>
      <c r="AD68" s="853"/>
      <c r="AE68" s="853"/>
      <c r="AF68" s="853">
        <v>76</v>
      </c>
      <c r="AG68" s="853"/>
      <c r="AH68" s="853"/>
      <c r="AI68" s="853"/>
      <c r="AJ68" s="853"/>
      <c r="AK68" s="853" t="s">
        <v>597</v>
      </c>
      <c r="AL68" s="853"/>
      <c r="AM68" s="853"/>
      <c r="AN68" s="853"/>
      <c r="AO68" s="853"/>
      <c r="AP68" s="853">
        <v>833</v>
      </c>
      <c r="AQ68" s="853"/>
      <c r="AR68" s="853"/>
      <c r="AS68" s="853"/>
      <c r="AT68" s="853"/>
      <c r="AU68" s="853">
        <v>131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599</v>
      </c>
      <c r="C69" s="861"/>
      <c r="D69" s="861"/>
      <c r="E69" s="861"/>
      <c r="F69" s="861"/>
      <c r="G69" s="861"/>
      <c r="H69" s="861"/>
      <c r="I69" s="861"/>
      <c r="J69" s="861"/>
      <c r="K69" s="861"/>
      <c r="L69" s="861"/>
      <c r="M69" s="861"/>
      <c r="N69" s="861"/>
      <c r="O69" s="861"/>
      <c r="P69" s="862"/>
      <c r="Q69" s="863">
        <v>2319</v>
      </c>
      <c r="R69" s="817"/>
      <c r="S69" s="817"/>
      <c r="T69" s="817"/>
      <c r="U69" s="817"/>
      <c r="V69" s="817">
        <v>2291</v>
      </c>
      <c r="W69" s="817"/>
      <c r="X69" s="817"/>
      <c r="Y69" s="817"/>
      <c r="Z69" s="817"/>
      <c r="AA69" s="817">
        <v>27</v>
      </c>
      <c r="AB69" s="817"/>
      <c r="AC69" s="817"/>
      <c r="AD69" s="817"/>
      <c r="AE69" s="817"/>
      <c r="AF69" s="817">
        <v>23</v>
      </c>
      <c r="AG69" s="817"/>
      <c r="AH69" s="817"/>
      <c r="AI69" s="817"/>
      <c r="AJ69" s="817"/>
      <c r="AK69" s="817" t="s">
        <v>597</v>
      </c>
      <c r="AL69" s="817"/>
      <c r="AM69" s="817"/>
      <c r="AN69" s="817"/>
      <c r="AO69" s="817"/>
      <c r="AP69" s="817">
        <v>1119</v>
      </c>
      <c r="AQ69" s="817"/>
      <c r="AR69" s="817"/>
      <c r="AS69" s="817"/>
      <c r="AT69" s="817"/>
      <c r="AU69" s="817" t="s">
        <v>597</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600</v>
      </c>
      <c r="C70" s="861"/>
      <c r="D70" s="861"/>
      <c r="E70" s="861"/>
      <c r="F70" s="861"/>
      <c r="G70" s="861"/>
      <c r="H70" s="861"/>
      <c r="I70" s="861"/>
      <c r="J70" s="861"/>
      <c r="K70" s="861"/>
      <c r="L70" s="861"/>
      <c r="M70" s="861"/>
      <c r="N70" s="861"/>
      <c r="O70" s="861"/>
      <c r="P70" s="862"/>
      <c r="Q70" s="863">
        <v>909</v>
      </c>
      <c r="R70" s="817"/>
      <c r="S70" s="817"/>
      <c r="T70" s="817"/>
      <c r="U70" s="817"/>
      <c r="V70" s="817">
        <v>848</v>
      </c>
      <c r="W70" s="817"/>
      <c r="X70" s="817"/>
      <c r="Y70" s="817"/>
      <c r="Z70" s="817"/>
      <c r="AA70" s="817">
        <v>61</v>
      </c>
      <c r="AB70" s="817"/>
      <c r="AC70" s="817"/>
      <c r="AD70" s="817"/>
      <c r="AE70" s="817"/>
      <c r="AF70" s="817">
        <v>53</v>
      </c>
      <c r="AG70" s="817"/>
      <c r="AH70" s="817"/>
      <c r="AI70" s="817"/>
      <c r="AJ70" s="817"/>
      <c r="AK70" s="817" t="s">
        <v>597</v>
      </c>
      <c r="AL70" s="817"/>
      <c r="AM70" s="817"/>
      <c r="AN70" s="817"/>
      <c r="AO70" s="817"/>
      <c r="AP70" s="817" t="s">
        <v>597</v>
      </c>
      <c r="AQ70" s="817"/>
      <c r="AR70" s="817"/>
      <c r="AS70" s="817"/>
      <c r="AT70" s="817"/>
      <c r="AU70" s="817" t="s">
        <v>597</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601</v>
      </c>
      <c r="C71" s="861"/>
      <c r="D71" s="861"/>
      <c r="E71" s="861"/>
      <c r="F71" s="861"/>
      <c r="G71" s="861"/>
      <c r="H71" s="861"/>
      <c r="I71" s="861"/>
      <c r="J71" s="861"/>
      <c r="K71" s="861"/>
      <c r="L71" s="861"/>
      <c r="M71" s="861"/>
      <c r="N71" s="861"/>
      <c r="O71" s="861"/>
      <c r="P71" s="862"/>
      <c r="Q71" s="863">
        <v>253547</v>
      </c>
      <c r="R71" s="817"/>
      <c r="S71" s="817"/>
      <c r="T71" s="817"/>
      <c r="U71" s="817"/>
      <c r="V71" s="817">
        <v>238716</v>
      </c>
      <c r="W71" s="817"/>
      <c r="X71" s="817"/>
      <c r="Y71" s="817"/>
      <c r="Z71" s="817"/>
      <c r="AA71" s="817">
        <v>14831</v>
      </c>
      <c r="AB71" s="817"/>
      <c r="AC71" s="817"/>
      <c r="AD71" s="817"/>
      <c r="AE71" s="817"/>
      <c r="AF71" s="817">
        <v>14831</v>
      </c>
      <c r="AG71" s="817"/>
      <c r="AH71" s="817"/>
      <c r="AI71" s="817"/>
      <c r="AJ71" s="817"/>
      <c r="AK71" s="817">
        <v>635</v>
      </c>
      <c r="AL71" s="817"/>
      <c r="AM71" s="817"/>
      <c r="AN71" s="817"/>
      <c r="AO71" s="817"/>
      <c r="AP71" s="817" t="s">
        <v>597</v>
      </c>
      <c r="AQ71" s="817"/>
      <c r="AR71" s="817"/>
      <c r="AS71" s="817"/>
      <c r="AT71" s="817"/>
      <c r="AU71" s="817" t="s">
        <v>597</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602</v>
      </c>
      <c r="C72" s="861"/>
      <c r="D72" s="861"/>
      <c r="E72" s="861"/>
      <c r="F72" s="861"/>
      <c r="G72" s="861"/>
      <c r="H72" s="861"/>
      <c r="I72" s="861"/>
      <c r="J72" s="861"/>
      <c r="K72" s="861"/>
      <c r="L72" s="861"/>
      <c r="M72" s="861"/>
      <c r="N72" s="861"/>
      <c r="O72" s="861"/>
      <c r="P72" s="862"/>
      <c r="Q72" s="863">
        <v>6836</v>
      </c>
      <c r="R72" s="817"/>
      <c r="S72" s="817"/>
      <c r="T72" s="817"/>
      <c r="U72" s="817"/>
      <c r="V72" s="817">
        <v>5439</v>
      </c>
      <c r="W72" s="817"/>
      <c r="X72" s="817"/>
      <c r="Y72" s="817"/>
      <c r="Z72" s="817"/>
      <c r="AA72" s="817">
        <v>1397</v>
      </c>
      <c r="AB72" s="817"/>
      <c r="AC72" s="817"/>
      <c r="AD72" s="817"/>
      <c r="AE72" s="817"/>
      <c r="AF72" s="817" t="s">
        <v>597</v>
      </c>
      <c r="AG72" s="817"/>
      <c r="AH72" s="817"/>
      <c r="AI72" s="817"/>
      <c r="AJ72" s="817"/>
      <c r="AK72" s="817">
        <v>14</v>
      </c>
      <c r="AL72" s="817"/>
      <c r="AM72" s="817"/>
      <c r="AN72" s="817"/>
      <c r="AO72" s="817"/>
      <c r="AP72" s="817" t="s">
        <v>597</v>
      </c>
      <c r="AQ72" s="817"/>
      <c r="AR72" s="817"/>
      <c r="AS72" s="817"/>
      <c r="AT72" s="817"/>
      <c r="AU72" s="817" t="s">
        <v>597</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603</v>
      </c>
      <c r="C73" s="861"/>
      <c r="D73" s="861"/>
      <c r="E73" s="861"/>
      <c r="F73" s="861"/>
      <c r="G73" s="861"/>
      <c r="H73" s="861"/>
      <c r="I73" s="861"/>
      <c r="J73" s="861"/>
      <c r="K73" s="861"/>
      <c r="L73" s="861"/>
      <c r="M73" s="861"/>
      <c r="N73" s="861"/>
      <c r="O73" s="861"/>
      <c r="P73" s="862"/>
      <c r="Q73" s="863">
        <v>1548</v>
      </c>
      <c r="R73" s="817"/>
      <c r="S73" s="817"/>
      <c r="T73" s="817"/>
      <c r="U73" s="817"/>
      <c r="V73" s="817">
        <v>1547</v>
      </c>
      <c r="W73" s="817"/>
      <c r="X73" s="817"/>
      <c r="Y73" s="817"/>
      <c r="Z73" s="817"/>
      <c r="AA73" s="817">
        <v>1</v>
      </c>
      <c r="AB73" s="817"/>
      <c r="AC73" s="817"/>
      <c r="AD73" s="817"/>
      <c r="AE73" s="817"/>
      <c r="AF73" s="817" t="s">
        <v>597</v>
      </c>
      <c r="AG73" s="817"/>
      <c r="AH73" s="817"/>
      <c r="AI73" s="817"/>
      <c r="AJ73" s="817"/>
      <c r="AK73" s="817" t="s">
        <v>597</v>
      </c>
      <c r="AL73" s="817"/>
      <c r="AM73" s="817"/>
      <c r="AN73" s="817"/>
      <c r="AO73" s="817"/>
      <c r="AP73" s="817" t="s">
        <v>597</v>
      </c>
      <c r="AQ73" s="817"/>
      <c r="AR73" s="817"/>
      <c r="AS73" s="817"/>
      <c r="AT73" s="817"/>
      <c r="AU73" s="817" t="s">
        <v>597</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604</v>
      </c>
      <c r="C74" s="861"/>
      <c r="D74" s="861"/>
      <c r="E74" s="861"/>
      <c r="F74" s="861"/>
      <c r="G74" s="861"/>
      <c r="H74" s="861"/>
      <c r="I74" s="861"/>
      <c r="J74" s="861"/>
      <c r="K74" s="861"/>
      <c r="L74" s="861"/>
      <c r="M74" s="861"/>
      <c r="N74" s="861"/>
      <c r="O74" s="861"/>
      <c r="P74" s="862"/>
      <c r="Q74" s="863">
        <v>15</v>
      </c>
      <c r="R74" s="817"/>
      <c r="S74" s="817"/>
      <c r="T74" s="817"/>
      <c r="U74" s="817"/>
      <c r="V74" s="817">
        <v>15</v>
      </c>
      <c r="W74" s="817"/>
      <c r="X74" s="817"/>
      <c r="Y74" s="817"/>
      <c r="Z74" s="817"/>
      <c r="AA74" s="817" t="s">
        <v>597</v>
      </c>
      <c r="AB74" s="817"/>
      <c r="AC74" s="817"/>
      <c r="AD74" s="817"/>
      <c r="AE74" s="817"/>
      <c r="AF74" s="817" t="s">
        <v>597</v>
      </c>
      <c r="AG74" s="817"/>
      <c r="AH74" s="817"/>
      <c r="AI74" s="817"/>
      <c r="AJ74" s="817"/>
      <c r="AK74" s="817" t="s">
        <v>597</v>
      </c>
      <c r="AL74" s="817"/>
      <c r="AM74" s="817"/>
      <c r="AN74" s="817"/>
      <c r="AO74" s="817"/>
      <c r="AP74" s="817" t="s">
        <v>597</v>
      </c>
      <c r="AQ74" s="817"/>
      <c r="AR74" s="817"/>
      <c r="AS74" s="817"/>
      <c r="AT74" s="817"/>
      <c r="AU74" s="817" t="s">
        <v>597</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605</v>
      </c>
      <c r="C75" s="861"/>
      <c r="D75" s="861"/>
      <c r="E75" s="861"/>
      <c r="F75" s="861"/>
      <c r="G75" s="861"/>
      <c r="H75" s="861"/>
      <c r="I75" s="861"/>
      <c r="J75" s="861"/>
      <c r="K75" s="861"/>
      <c r="L75" s="861"/>
      <c r="M75" s="861"/>
      <c r="N75" s="861"/>
      <c r="O75" s="861"/>
      <c r="P75" s="862"/>
      <c r="Q75" s="864">
        <v>56</v>
      </c>
      <c r="R75" s="865"/>
      <c r="S75" s="865"/>
      <c r="T75" s="865"/>
      <c r="U75" s="821"/>
      <c r="V75" s="866">
        <v>38</v>
      </c>
      <c r="W75" s="865"/>
      <c r="X75" s="865"/>
      <c r="Y75" s="865"/>
      <c r="Z75" s="821"/>
      <c r="AA75" s="866">
        <v>18</v>
      </c>
      <c r="AB75" s="865"/>
      <c r="AC75" s="865"/>
      <c r="AD75" s="865"/>
      <c r="AE75" s="821"/>
      <c r="AF75" s="866" t="s">
        <v>597</v>
      </c>
      <c r="AG75" s="865"/>
      <c r="AH75" s="865"/>
      <c r="AI75" s="865"/>
      <c r="AJ75" s="821"/>
      <c r="AK75" s="866" t="s">
        <v>597</v>
      </c>
      <c r="AL75" s="865"/>
      <c r="AM75" s="865"/>
      <c r="AN75" s="865"/>
      <c r="AO75" s="821"/>
      <c r="AP75" s="866" t="s">
        <v>597</v>
      </c>
      <c r="AQ75" s="865"/>
      <c r="AR75" s="865"/>
      <c r="AS75" s="865"/>
      <c r="AT75" s="821"/>
      <c r="AU75" s="866" t="s">
        <v>597</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606</v>
      </c>
      <c r="C76" s="861"/>
      <c r="D76" s="861"/>
      <c r="E76" s="861"/>
      <c r="F76" s="861"/>
      <c r="G76" s="861"/>
      <c r="H76" s="861"/>
      <c r="I76" s="861"/>
      <c r="J76" s="861"/>
      <c r="K76" s="861"/>
      <c r="L76" s="861"/>
      <c r="M76" s="861"/>
      <c r="N76" s="861"/>
      <c r="O76" s="861"/>
      <c r="P76" s="862"/>
      <c r="Q76" s="864">
        <v>40</v>
      </c>
      <c r="R76" s="865"/>
      <c r="S76" s="865"/>
      <c r="T76" s="865"/>
      <c r="U76" s="821"/>
      <c r="V76" s="866">
        <v>39</v>
      </c>
      <c r="W76" s="865"/>
      <c r="X76" s="865"/>
      <c r="Y76" s="865"/>
      <c r="Z76" s="821"/>
      <c r="AA76" s="866">
        <v>1</v>
      </c>
      <c r="AB76" s="865"/>
      <c r="AC76" s="865"/>
      <c r="AD76" s="865"/>
      <c r="AE76" s="821"/>
      <c r="AF76" s="866" t="s">
        <v>597</v>
      </c>
      <c r="AG76" s="865"/>
      <c r="AH76" s="865"/>
      <c r="AI76" s="865"/>
      <c r="AJ76" s="821"/>
      <c r="AK76" s="866" t="s">
        <v>597</v>
      </c>
      <c r="AL76" s="865"/>
      <c r="AM76" s="865"/>
      <c r="AN76" s="865"/>
      <c r="AO76" s="821"/>
      <c r="AP76" s="866" t="s">
        <v>597</v>
      </c>
      <c r="AQ76" s="865"/>
      <c r="AR76" s="865"/>
      <c r="AS76" s="865"/>
      <c r="AT76" s="821"/>
      <c r="AU76" s="866" t="s">
        <v>597</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391</v>
      </c>
      <c r="B88" s="776" t="s">
        <v>427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776" t="s">
        <v>428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308</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308</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308</v>
      </c>
      <c r="DR109" s="880"/>
      <c r="DS109" s="880"/>
      <c r="DT109" s="880"/>
      <c r="DU109" s="881"/>
      <c r="DV109" s="879" t="s">
        <v>438</v>
      </c>
      <c r="DW109" s="880"/>
      <c r="DX109" s="880"/>
      <c r="DY109" s="880"/>
      <c r="DZ109" s="882"/>
    </row>
    <row r="110" spans="1:131" s="224" customFormat="1" ht="26.25" customHeight="1" x14ac:dyDescent="0.15">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232301</v>
      </c>
      <c r="AB110" s="887"/>
      <c r="AC110" s="887"/>
      <c r="AD110" s="887"/>
      <c r="AE110" s="888"/>
      <c r="AF110" s="889">
        <v>244463</v>
      </c>
      <c r="AG110" s="887"/>
      <c r="AH110" s="887"/>
      <c r="AI110" s="887"/>
      <c r="AJ110" s="888"/>
      <c r="AK110" s="889">
        <v>278681</v>
      </c>
      <c r="AL110" s="887"/>
      <c r="AM110" s="887"/>
      <c r="AN110" s="887"/>
      <c r="AO110" s="888"/>
      <c r="AP110" s="890">
        <v>12.7</v>
      </c>
      <c r="AQ110" s="891"/>
      <c r="AR110" s="891"/>
      <c r="AS110" s="891"/>
      <c r="AT110" s="892"/>
      <c r="AU110" s="893" t="s">
        <v>74</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3228372</v>
      </c>
      <c r="BR110" s="918"/>
      <c r="BS110" s="918"/>
      <c r="BT110" s="918"/>
      <c r="BU110" s="918"/>
      <c r="BV110" s="918">
        <v>3130962</v>
      </c>
      <c r="BW110" s="918"/>
      <c r="BX110" s="918"/>
      <c r="BY110" s="918"/>
      <c r="BZ110" s="918"/>
      <c r="CA110" s="918">
        <v>3209359</v>
      </c>
      <c r="CB110" s="918"/>
      <c r="CC110" s="918"/>
      <c r="CD110" s="918"/>
      <c r="CE110" s="918"/>
      <c r="CF110" s="931">
        <v>145.69999999999999</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444</v>
      </c>
      <c r="DH110" s="918"/>
      <c r="DI110" s="918"/>
      <c r="DJ110" s="918"/>
      <c r="DK110" s="918"/>
      <c r="DL110" s="918" t="s">
        <v>444</v>
      </c>
      <c r="DM110" s="918"/>
      <c r="DN110" s="918"/>
      <c r="DO110" s="918"/>
      <c r="DP110" s="918"/>
      <c r="DQ110" s="918" t="s">
        <v>445</v>
      </c>
      <c r="DR110" s="918"/>
      <c r="DS110" s="918"/>
      <c r="DT110" s="918"/>
      <c r="DU110" s="918"/>
      <c r="DV110" s="919" t="s">
        <v>445</v>
      </c>
      <c r="DW110" s="919"/>
      <c r="DX110" s="919"/>
      <c r="DY110" s="919"/>
      <c r="DZ110" s="920"/>
    </row>
    <row r="111" spans="1:131" s="224" customFormat="1" ht="26.2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130</v>
      </c>
      <c r="AG111" s="925"/>
      <c r="AH111" s="925"/>
      <c r="AI111" s="925"/>
      <c r="AJ111" s="926"/>
      <c r="AK111" s="927" t="s">
        <v>130</v>
      </c>
      <c r="AL111" s="925"/>
      <c r="AM111" s="925"/>
      <c r="AN111" s="925"/>
      <c r="AO111" s="926"/>
      <c r="AP111" s="928" t="s">
        <v>130</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v>10618</v>
      </c>
      <c r="BR111" s="913"/>
      <c r="BS111" s="913"/>
      <c r="BT111" s="913"/>
      <c r="BU111" s="913"/>
      <c r="BV111" s="913">
        <v>7068</v>
      </c>
      <c r="BW111" s="913"/>
      <c r="BX111" s="913"/>
      <c r="BY111" s="913"/>
      <c r="BZ111" s="913"/>
      <c r="CA111" s="913">
        <v>3530</v>
      </c>
      <c r="CB111" s="913"/>
      <c r="CC111" s="913"/>
      <c r="CD111" s="913"/>
      <c r="CE111" s="913"/>
      <c r="CF111" s="907">
        <v>0.2</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449</v>
      </c>
      <c r="DH111" s="913"/>
      <c r="DI111" s="913"/>
      <c r="DJ111" s="913"/>
      <c r="DK111" s="913"/>
      <c r="DL111" s="913" t="s">
        <v>449</v>
      </c>
      <c r="DM111" s="913"/>
      <c r="DN111" s="913"/>
      <c r="DO111" s="913"/>
      <c r="DP111" s="913"/>
      <c r="DQ111" s="913" t="s">
        <v>449</v>
      </c>
      <c r="DR111" s="913"/>
      <c r="DS111" s="913"/>
      <c r="DT111" s="913"/>
      <c r="DU111" s="913"/>
      <c r="DV111" s="914" t="s">
        <v>449</v>
      </c>
      <c r="DW111" s="914"/>
      <c r="DX111" s="914"/>
      <c r="DY111" s="914"/>
      <c r="DZ111" s="915"/>
    </row>
    <row r="112" spans="1:131" s="224" customFormat="1" ht="26.25" customHeight="1" x14ac:dyDescent="0.15">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452</v>
      </c>
      <c r="AB112" s="946"/>
      <c r="AC112" s="946"/>
      <c r="AD112" s="946"/>
      <c r="AE112" s="947"/>
      <c r="AF112" s="948" t="s">
        <v>452</v>
      </c>
      <c r="AG112" s="946"/>
      <c r="AH112" s="946"/>
      <c r="AI112" s="946"/>
      <c r="AJ112" s="947"/>
      <c r="AK112" s="948" t="s">
        <v>449</v>
      </c>
      <c r="AL112" s="946"/>
      <c r="AM112" s="946"/>
      <c r="AN112" s="946"/>
      <c r="AO112" s="947"/>
      <c r="AP112" s="949" t="s">
        <v>452</v>
      </c>
      <c r="AQ112" s="950"/>
      <c r="AR112" s="950"/>
      <c r="AS112" s="950"/>
      <c r="AT112" s="951"/>
      <c r="AU112" s="895"/>
      <c r="AV112" s="896"/>
      <c r="AW112" s="896"/>
      <c r="AX112" s="896"/>
      <c r="AY112" s="896"/>
      <c r="AZ112" s="909" t="s">
        <v>453</v>
      </c>
      <c r="BA112" s="910"/>
      <c r="BB112" s="910"/>
      <c r="BC112" s="910"/>
      <c r="BD112" s="910"/>
      <c r="BE112" s="910"/>
      <c r="BF112" s="910"/>
      <c r="BG112" s="910"/>
      <c r="BH112" s="910"/>
      <c r="BI112" s="910"/>
      <c r="BJ112" s="910"/>
      <c r="BK112" s="910"/>
      <c r="BL112" s="910"/>
      <c r="BM112" s="910"/>
      <c r="BN112" s="910"/>
      <c r="BO112" s="910"/>
      <c r="BP112" s="911"/>
      <c r="BQ112" s="912">
        <v>1540699</v>
      </c>
      <c r="BR112" s="913"/>
      <c r="BS112" s="913"/>
      <c r="BT112" s="913"/>
      <c r="BU112" s="913"/>
      <c r="BV112" s="913">
        <v>1571869</v>
      </c>
      <c r="BW112" s="913"/>
      <c r="BX112" s="913"/>
      <c r="BY112" s="913"/>
      <c r="BZ112" s="913"/>
      <c r="CA112" s="913">
        <v>1594085</v>
      </c>
      <c r="CB112" s="913"/>
      <c r="CC112" s="913"/>
      <c r="CD112" s="913"/>
      <c r="CE112" s="913"/>
      <c r="CF112" s="907">
        <v>72.400000000000006</v>
      </c>
      <c r="CG112" s="908"/>
      <c r="CH112" s="908"/>
      <c r="CI112" s="908"/>
      <c r="CJ112" s="908"/>
      <c r="CK112" s="935"/>
      <c r="CL112" s="936"/>
      <c r="CM112" s="909" t="s">
        <v>454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452</v>
      </c>
      <c r="DH112" s="913"/>
      <c r="DI112" s="913"/>
      <c r="DJ112" s="913"/>
      <c r="DK112" s="913"/>
      <c r="DL112" s="913" t="s">
        <v>449</v>
      </c>
      <c r="DM112" s="913"/>
      <c r="DN112" s="913"/>
      <c r="DO112" s="913"/>
      <c r="DP112" s="913"/>
      <c r="DQ112" s="913" t="s">
        <v>449</v>
      </c>
      <c r="DR112" s="913"/>
      <c r="DS112" s="913"/>
      <c r="DT112" s="913"/>
      <c r="DU112" s="913"/>
      <c r="DV112" s="914" t="s">
        <v>449</v>
      </c>
      <c r="DW112" s="914"/>
      <c r="DX112" s="914"/>
      <c r="DY112" s="914"/>
      <c r="DZ112" s="915"/>
    </row>
    <row r="113" spans="1:130" s="224" customFormat="1" ht="26.25" customHeight="1" x14ac:dyDescent="0.15">
      <c r="A113" s="941"/>
      <c r="B113" s="942"/>
      <c r="C113" s="910" t="s">
        <v>455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102854</v>
      </c>
      <c r="AB113" s="925"/>
      <c r="AC113" s="925"/>
      <c r="AD113" s="925"/>
      <c r="AE113" s="926"/>
      <c r="AF113" s="927">
        <v>99743</v>
      </c>
      <c r="AG113" s="925"/>
      <c r="AH113" s="925"/>
      <c r="AI113" s="925"/>
      <c r="AJ113" s="926"/>
      <c r="AK113" s="927">
        <v>107877</v>
      </c>
      <c r="AL113" s="925"/>
      <c r="AM113" s="925"/>
      <c r="AN113" s="925"/>
      <c r="AO113" s="926"/>
      <c r="AP113" s="928">
        <v>4.9000000000000004</v>
      </c>
      <c r="AQ113" s="929"/>
      <c r="AR113" s="929"/>
      <c r="AS113" s="929"/>
      <c r="AT113" s="930"/>
      <c r="AU113" s="895"/>
      <c r="AV113" s="896"/>
      <c r="AW113" s="896"/>
      <c r="AX113" s="896"/>
      <c r="AY113" s="896"/>
      <c r="AZ113" s="909" t="s">
        <v>456</v>
      </c>
      <c r="BA113" s="910"/>
      <c r="BB113" s="910"/>
      <c r="BC113" s="910"/>
      <c r="BD113" s="910"/>
      <c r="BE113" s="910"/>
      <c r="BF113" s="910"/>
      <c r="BG113" s="910"/>
      <c r="BH113" s="910"/>
      <c r="BI113" s="910"/>
      <c r="BJ113" s="910"/>
      <c r="BK113" s="910"/>
      <c r="BL113" s="910"/>
      <c r="BM113" s="910"/>
      <c r="BN113" s="910"/>
      <c r="BO113" s="910"/>
      <c r="BP113" s="911"/>
      <c r="BQ113" s="912">
        <v>201677</v>
      </c>
      <c r="BR113" s="913"/>
      <c r="BS113" s="913"/>
      <c r="BT113" s="913"/>
      <c r="BU113" s="913"/>
      <c r="BV113" s="913">
        <v>197775</v>
      </c>
      <c r="BW113" s="913"/>
      <c r="BX113" s="913"/>
      <c r="BY113" s="913"/>
      <c r="BZ113" s="913"/>
      <c r="CA113" s="913">
        <v>203556</v>
      </c>
      <c r="CB113" s="913"/>
      <c r="CC113" s="913"/>
      <c r="CD113" s="913"/>
      <c r="CE113" s="913"/>
      <c r="CF113" s="907">
        <v>9.1999999999999993</v>
      </c>
      <c r="CG113" s="908"/>
      <c r="CH113" s="908"/>
      <c r="CI113" s="908"/>
      <c r="CJ113" s="908"/>
      <c r="CK113" s="935"/>
      <c r="CL113" s="936"/>
      <c r="CM113" s="909" t="s">
        <v>457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452</v>
      </c>
      <c r="DH113" s="946"/>
      <c r="DI113" s="946"/>
      <c r="DJ113" s="946"/>
      <c r="DK113" s="947"/>
      <c r="DL113" s="948" t="s">
        <v>449</v>
      </c>
      <c r="DM113" s="946"/>
      <c r="DN113" s="946"/>
      <c r="DO113" s="946"/>
      <c r="DP113" s="947"/>
      <c r="DQ113" s="948" t="s">
        <v>452</v>
      </c>
      <c r="DR113" s="946"/>
      <c r="DS113" s="946"/>
      <c r="DT113" s="946"/>
      <c r="DU113" s="947"/>
      <c r="DV113" s="949" t="s">
        <v>452</v>
      </c>
      <c r="DW113" s="950"/>
      <c r="DX113" s="950"/>
      <c r="DY113" s="950"/>
      <c r="DZ113" s="951"/>
    </row>
    <row r="114" spans="1:130" s="224" customFormat="1" ht="26.25" customHeight="1" x14ac:dyDescent="0.15">
      <c r="A114" s="941"/>
      <c r="B114" s="942"/>
      <c r="C114" s="910" t="s">
        <v>458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2993</v>
      </c>
      <c r="AB114" s="946"/>
      <c r="AC114" s="946"/>
      <c r="AD114" s="946"/>
      <c r="AE114" s="947"/>
      <c r="AF114" s="948">
        <v>3920</v>
      </c>
      <c r="AG114" s="946"/>
      <c r="AH114" s="946"/>
      <c r="AI114" s="946"/>
      <c r="AJ114" s="947"/>
      <c r="AK114" s="948">
        <v>9765</v>
      </c>
      <c r="AL114" s="946"/>
      <c r="AM114" s="946"/>
      <c r="AN114" s="946"/>
      <c r="AO114" s="947"/>
      <c r="AP114" s="949">
        <v>0.4</v>
      </c>
      <c r="AQ114" s="950"/>
      <c r="AR114" s="950"/>
      <c r="AS114" s="950"/>
      <c r="AT114" s="951"/>
      <c r="AU114" s="895"/>
      <c r="AV114" s="896"/>
      <c r="AW114" s="896"/>
      <c r="AX114" s="896"/>
      <c r="AY114" s="896"/>
      <c r="AZ114" s="909" t="s">
        <v>459</v>
      </c>
      <c r="BA114" s="910"/>
      <c r="BB114" s="910"/>
      <c r="BC114" s="910"/>
      <c r="BD114" s="910"/>
      <c r="BE114" s="910"/>
      <c r="BF114" s="910"/>
      <c r="BG114" s="910"/>
      <c r="BH114" s="910"/>
      <c r="BI114" s="910"/>
      <c r="BJ114" s="910"/>
      <c r="BK114" s="910"/>
      <c r="BL114" s="910"/>
      <c r="BM114" s="910"/>
      <c r="BN114" s="910"/>
      <c r="BO114" s="910"/>
      <c r="BP114" s="911"/>
      <c r="BQ114" s="912">
        <v>377143</v>
      </c>
      <c r="BR114" s="913"/>
      <c r="BS114" s="913"/>
      <c r="BT114" s="913"/>
      <c r="BU114" s="913"/>
      <c r="BV114" s="913">
        <v>348611</v>
      </c>
      <c r="BW114" s="913"/>
      <c r="BX114" s="913"/>
      <c r="BY114" s="913"/>
      <c r="BZ114" s="913"/>
      <c r="CA114" s="913">
        <v>335495</v>
      </c>
      <c r="CB114" s="913"/>
      <c r="CC114" s="913"/>
      <c r="CD114" s="913"/>
      <c r="CE114" s="913"/>
      <c r="CF114" s="907">
        <v>15.2</v>
      </c>
      <c r="CG114" s="908"/>
      <c r="CH114" s="908"/>
      <c r="CI114" s="908"/>
      <c r="CJ114" s="908"/>
      <c r="CK114" s="935"/>
      <c r="CL114" s="936"/>
      <c r="CM114" s="909" t="s">
        <v>460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452</v>
      </c>
      <c r="DH114" s="946"/>
      <c r="DI114" s="946"/>
      <c r="DJ114" s="946"/>
      <c r="DK114" s="947"/>
      <c r="DL114" s="948" t="s">
        <v>452</v>
      </c>
      <c r="DM114" s="946"/>
      <c r="DN114" s="946"/>
      <c r="DO114" s="946"/>
      <c r="DP114" s="947"/>
      <c r="DQ114" s="948" t="s">
        <v>449</v>
      </c>
      <c r="DR114" s="946"/>
      <c r="DS114" s="946"/>
      <c r="DT114" s="946"/>
      <c r="DU114" s="947"/>
      <c r="DV114" s="949" t="s">
        <v>452</v>
      </c>
      <c r="DW114" s="950"/>
      <c r="DX114" s="950"/>
      <c r="DY114" s="950"/>
      <c r="DZ114" s="951"/>
    </row>
    <row r="115" spans="1:130" s="224" customFormat="1" ht="26.25" customHeight="1" x14ac:dyDescent="0.15">
      <c r="A115" s="941"/>
      <c r="B115" s="942"/>
      <c r="C115" s="910" t="s">
        <v>461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4683</v>
      </c>
      <c r="AB115" s="925"/>
      <c r="AC115" s="925"/>
      <c r="AD115" s="925"/>
      <c r="AE115" s="926"/>
      <c r="AF115" s="927">
        <v>3647</v>
      </c>
      <c r="AG115" s="925"/>
      <c r="AH115" s="925"/>
      <c r="AI115" s="925"/>
      <c r="AJ115" s="926"/>
      <c r="AK115" s="927">
        <v>3604</v>
      </c>
      <c r="AL115" s="925"/>
      <c r="AM115" s="925"/>
      <c r="AN115" s="925"/>
      <c r="AO115" s="926"/>
      <c r="AP115" s="928">
        <v>0.2</v>
      </c>
      <c r="AQ115" s="929"/>
      <c r="AR115" s="929"/>
      <c r="AS115" s="929"/>
      <c r="AT115" s="930"/>
      <c r="AU115" s="895"/>
      <c r="AV115" s="896"/>
      <c r="AW115" s="896"/>
      <c r="AX115" s="896"/>
      <c r="AY115" s="896"/>
      <c r="AZ115" s="909" t="s">
        <v>462</v>
      </c>
      <c r="BA115" s="910"/>
      <c r="BB115" s="910"/>
      <c r="BC115" s="910"/>
      <c r="BD115" s="910"/>
      <c r="BE115" s="910"/>
      <c r="BF115" s="910"/>
      <c r="BG115" s="910"/>
      <c r="BH115" s="910"/>
      <c r="BI115" s="910"/>
      <c r="BJ115" s="910"/>
      <c r="BK115" s="910"/>
      <c r="BL115" s="910"/>
      <c r="BM115" s="910"/>
      <c r="BN115" s="910"/>
      <c r="BO115" s="910"/>
      <c r="BP115" s="911"/>
      <c r="BQ115" s="912" t="s">
        <v>449</v>
      </c>
      <c r="BR115" s="913"/>
      <c r="BS115" s="913"/>
      <c r="BT115" s="913"/>
      <c r="BU115" s="913"/>
      <c r="BV115" s="913" t="s">
        <v>452</v>
      </c>
      <c r="BW115" s="913"/>
      <c r="BX115" s="913"/>
      <c r="BY115" s="913"/>
      <c r="BZ115" s="913"/>
      <c r="CA115" s="913" t="s">
        <v>449</v>
      </c>
      <c r="CB115" s="913"/>
      <c r="CC115" s="913"/>
      <c r="CD115" s="913"/>
      <c r="CE115" s="913"/>
      <c r="CF115" s="907" t="s">
        <v>452</v>
      </c>
      <c r="CG115" s="908"/>
      <c r="CH115" s="908"/>
      <c r="CI115" s="908"/>
      <c r="CJ115" s="908"/>
      <c r="CK115" s="935"/>
      <c r="CL115" s="936"/>
      <c r="CM115" s="909" t="s">
        <v>463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452</v>
      </c>
      <c r="DH115" s="946"/>
      <c r="DI115" s="946"/>
      <c r="DJ115" s="946"/>
      <c r="DK115" s="947"/>
      <c r="DL115" s="948" t="s">
        <v>452</v>
      </c>
      <c r="DM115" s="946"/>
      <c r="DN115" s="946"/>
      <c r="DO115" s="946"/>
      <c r="DP115" s="947"/>
      <c r="DQ115" s="948" t="s">
        <v>452</v>
      </c>
      <c r="DR115" s="946"/>
      <c r="DS115" s="946"/>
      <c r="DT115" s="946"/>
      <c r="DU115" s="947"/>
      <c r="DV115" s="949" t="s">
        <v>452</v>
      </c>
      <c r="DW115" s="950"/>
      <c r="DX115" s="950"/>
      <c r="DY115" s="950"/>
      <c r="DZ115" s="951"/>
    </row>
    <row r="116" spans="1:130" s="224" customFormat="1" ht="26.25" customHeight="1" x14ac:dyDescent="0.15">
      <c r="A116" s="943"/>
      <c r="B116" s="944"/>
      <c r="C116" s="952" t="s">
        <v>464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40</v>
      </c>
      <c r="AB116" s="946"/>
      <c r="AC116" s="946"/>
      <c r="AD116" s="946"/>
      <c r="AE116" s="947"/>
      <c r="AF116" s="948">
        <v>53</v>
      </c>
      <c r="AG116" s="946"/>
      <c r="AH116" s="946"/>
      <c r="AI116" s="946"/>
      <c r="AJ116" s="947"/>
      <c r="AK116" s="948" t="s">
        <v>452</v>
      </c>
      <c r="AL116" s="946"/>
      <c r="AM116" s="946"/>
      <c r="AN116" s="946"/>
      <c r="AO116" s="947"/>
      <c r="AP116" s="949" t="s">
        <v>452</v>
      </c>
      <c r="AQ116" s="950"/>
      <c r="AR116" s="950"/>
      <c r="AS116" s="950"/>
      <c r="AT116" s="951"/>
      <c r="AU116" s="895"/>
      <c r="AV116" s="896"/>
      <c r="AW116" s="896"/>
      <c r="AX116" s="896"/>
      <c r="AY116" s="896"/>
      <c r="AZ116" s="954" t="s">
        <v>465</v>
      </c>
      <c r="BA116" s="955"/>
      <c r="BB116" s="955"/>
      <c r="BC116" s="955"/>
      <c r="BD116" s="955"/>
      <c r="BE116" s="955"/>
      <c r="BF116" s="955"/>
      <c r="BG116" s="955"/>
      <c r="BH116" s="955"/>
      <c r="BI116" s="955"/>
      <c r="BJ116" s="955"/>
      <c r="BK116" s="955"/>
      <c r="BL116" s="955"/>
      <c r="BM116" s="955"/>
      <c r="BN116" s="955"/>
      <c r="BO116" s="955"/>
      <c r="BP116" s="956"/>
      <c r="BQ116" s="912" t="s">
        <v>452</v>
      </c>
      <c r="BR116" s="913"/>
      <c r="BS116" s="913"/>
      <c r="BT116" s="913"/>
      <c r="BU116" s="913"/>
      <c r="BV116" s="913" t="s">
        <v>449</v>
      </c>
      <c r="BW116" s="913"/>
      <c r="BX116" s="913"/>
      <c r="BY116" s="913"/>
      <c r="BZ116" s="913"/>
      <c r="CA116" s="913" t="s">
        <v>449</v>
      </c>
      <c r="CB116" s="913"/>
      <c r="CC116" s="913"/>
      <c r="CD116" s="913"/>
      <c r="CE116" s="913"/>
      <c r="CF116" s="907" t="s">
        <v>449</v>
      </c>
      <c r="CG116" s="908"/>
      <c r="CH116" s="908"/>
      <c r="CI116" s="908"/>
      <c r="CJ116" s="908"/>
      <c r="CK116" s="935"/>
      <c r="CL116" s="936"/>
      <c r="CM116" s="909" t="s">
        <v>466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10618</v>
      </c>
      <c r="DH116" s="946"/>
      <c r="DI116" s="946"/>
      <c r="DJ116" s="946"/>
      <c r="DK116" s="947"/>
      <c r="DL116" s="948">
        <v>7068</v>
      </c>
      <c r="DM116" s="946"/>
      <c r="DN116" s="946"/>
      <c r="DO116" s="946"/>
      <c r="DP116" s="947"/>
      <c r="DQ116" s="948">
        <v>3530</v>
      </c>
      <c r="DR116" s="946"/>
      <c r="DS116" s="946"/>
      <c r="DT116" s="946"/>
      <c r="DU116" s="947"/>
      <c r="DV116" s="949">
        <v>0.2</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467</v>
      </c>
      <c r="Z117" s="881"/>
      <c r="AA117" s="965">
        <v>342871</v>
      </c>
      <c r="AB117" s="966"/>
      <c r="AC117" s="966"/>
      <c r="AD117" s="966"/>
      <c r="AE117" s="967"/>
      <c r="AF117" s="968">
        <v>351826</v>
      </c>
      <c r="AG117" s="966"/>
      <c r="AH117" s="966"/>
      <c r="AI117" s="966"/>
      <c r="AJ117" s="967"/>
      <c r="AK117" s="968">
        <v>399927</v>
      </c>
      <c r="AL117" s="966"/>
      <c r="AM117" s="966"/>
      <c r="AN117" s="966"/>
      <c r="AO117" s="967"/>
      <c r="AP117" s="969"/>
      <c r="AQ117" s="970"/>
      <c r="AR117" s="970"/>
      <c r="AS117" s="970"/>
      <c r="AT117" s="971"/>
      <c r="AU117" s="895"/>
      <c r="AV117" s="896"/>
      <c r="AW117" s="896"/>
      <c r="AX117" s="896"/>
      <c r="AY117" s="896"/>
      <c r="AZ117" s="961" t="s">
        <v>468</v>
      </c>
      <c r="BA117" s="962"/>
      <c r="BB117" s="962"/>
      <c r="BC117" s="962"/>
      <c r="BD117" s="962"/>
      <c r="BE117" s="962"/>
      <c r="BF117" s="962"/>
      <c r="BG117" s="962"/>
      <c r="BH117" s="962"/>
      <c r="BI117" s="962"/>
      <c r="BJ117" s="962"/>
      <c r="BK117" s="962"/>
      <c r="BL117" s="962"/>
      <c r="BM117" s="962"/>
      <c r="BN117" s="962"/>
      <c r="BO117" s="962"/>
      <c r="BP117" s="963"/>
      <c r="BQ117" s="912" t="s">
        <v>469</v>
      </c>
      <c r="BR117" s="913"/>
      <c r="BS117" s="913"/>
      <c r="BT117" s="913"/>
      <c r="BU117" s="913"/>
      <c r="BV117" s="913" t="s">
        <v>469</v>
      </c>
      <c r="BW117" s="913"/>
      <c r="BX117" s="913"/>
      <c r="BY117" s="913"/>
      <c r="BZ117" s="913"/>
      <c r="CA117" s="913" t="s">
        <v>470</v>
      </c>
      <c r="CB117" s="913"/>
      <c r="CC117" s="913"/>
      <c r="CD117" s="913"/>
      <c r="CE117" s="913"/>
      <c r="CF117" s="907" t="s">
        <v>471</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469</v>
      </c>
      <c r="DH117" s="946"/>
      <c r="DI117" s="946"/>
      <c r="DJ117" s="946"/>
      <c r="DK117" s="947"/>
      <c r="DL117" s="948" t="s">
        <v>471</v>
      </c>
      <c r="DM117" s="946"/>
      <c r="DN117" s="946"/>
      <c r="DO117" s="946"/>
      <c r="DP117" s="947"/>
      <c r="DQ117" s="948" t="s">
        <v>470</v>
      </c>
      <c r="DR117" s="946"/>
      <c r="DS117" s="946"/>
      <c r="DT117" s="946"/>
      <c r="DU117" s="947"/>
      <c r="DV117" s="949" t="s">
        <v>470</v>
      </c>
      <c r="DW117" s="950"/>
      <c r="DX117" s="950"/>
      <c r="DY117" s="950"/>
      <c r="DZ117" s="951"/>
    </row>
    <row r="118" spans="1:130" s="224" customFormat="1" ht="26.25" customHeight="1" x14ac:dyDescent="0.15">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308</v>
      </c>
      <c r="AL118" s="880"/>
      <c r="AM118" s="880"/>
      <c r="AN118" s="880"/>
      <c r="AO118" s="881"/>
      <c r="AP118" s="957" t="s">
        <v>438</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470</v>
      </c>
      <c r="BR118" s="987"/>
      <c r="BS118" s="987"/>
      <c r="BT118" s="987"/>
      <c r="BU118" s="987"/>
      <c r="BV118" s="987" t="s">
        <v>470</v>
      </c>
      <c r="BW118" s="987"/>
      <c r="BX118" s="987"/>
      <c r="BY118" s="987"/>
      <c r="BZ118" s="987"/>
      <c r="CA118" s="987" t="s">
        <v>474</v>
      </c>
      <c r="CB118" s="987"/>
      <c r="CC118" s="987"/>
      <c r="CD118" s="987"/>
      <c r="CE118" s="987"/>
      <c r="CF118" s="907" t="s">
        <v>471</v>
      </c>
      <c r="CG118" s="908"/>
      <c r="CH118" s="908"/>
      <c r="CI118" s="908"/>
      <c r="CJ118" s="908"/>
      <c r="CK118" s="935"/>
      <c r="CL118" s="936"/>
      <c r="CM118" s="909" t="s">
        <v>475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471</v>
      </c>
      <c r="DH118" s="946"/>
      <c r="DI118" s="946"/>
      <c r="DJ118" s="946"/>
      <c r="DK118" s="947"/>
      <c r="DL118" s="948" t="s">
        <v>471</v>
      </c>
      <c r="DM118" s="946"/>
      <c r="DN118" s="946"/>
      <c r="DO118" s="946"/>
      <c r="DP118" s="947"/>
      <c r="DQ118" s="948" t="s">
        <v>471</v>
      </c>
      <c r="DR118" s="946"/>
      <c r="DS118" s="946"/>
      <c r="DT118" s="946"/>
      <c r="DU118" s="947"/>
      <c r="DV118" s="949" t="s">
        <v>470</v>
      </c>
      <c r="DW118" s="950"/>
      <c r="DX118" s="950"/>
      <c r="DY118" s="950"/>
      <c r="DZ118" s="951"/>
    </row>
    <row r="119" spans="1:130" s="224" customFormat="1" ht="26.25" customHeight="1" x14ac:dyDescent="0.15">
      <c r="A119" s="1044"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469</v>
      </c>
      <c r="AB119" s="887"/>
      <c r="AC119" s="887"/>
      <c r="AD119" s="887"/>
      <c r="AE119" s="888"/>
      <c r="AF119" s="889" t="s">
        <v>469</v>
      </c>
      <c r="AG119" s="887"/>
      <c r="AH119" s="887"/>
      <c r="AI119" s="887"/>
      <c r="AJ119" s="888"/>
      <c r="AK119" s="889" t="s">
        <v>471</v>
      </c>
      <c r="AL119" s="887"/>
      <c r="AM119" s="887"/>
      <c r="AN119" s="887"/>
      <c r="AO119" s="888"/>
      <c r="AP119" s="890" t="s">
        <v>469</v>
      </c>
      <c r="AQ119" s="891"/>
      <c r="AR119" s="891"/>
      <c r="AS119" s="891"/>
      <c r="AT119" s="892"/>
      <c r="AU119" s="897"/>
      <c r="AV119" s="898"/>
      <c r="AW119" s="898"/>
      <c r="AX119" s="898"/>
      <c r="AY119" s="898"/>
      <c r="AZ119" s="247" t="s">
        <v>187</v>
      </c>
      <c r="BA119" s="247"/>
      <c r="BB119" s="247"/>
      <c r="BC119" s="247"/>
      <c r="BD119" s="247"/>
      <c r="BE119" s="247"/>
      <c r="BF119" s="247"/>
      <c r="BG119" s="247"/>
      <c r="BH119" s="247"/>
      <c r="BI119" s="247"/>
      <c r="BJ119" s="247"/>
      <c r="BK119" s="247"/>
      <c r="BL119" s="247"/>
      <c r="BM119" s="247"/>
      <c r="BN119" s="247"/>
      <c r="BO119" s="964" t="s">
        <v>476</v>
      </c>
      <c r="BP119" s="992"/>
      <c r="BQ119" s="986">
        <v>5358509</v>
      </c>
      <c r="BR119" s="987"/>
      <c r="BS119" s="987"/>
      <c r="BT119" s="987"/>
      <c r="BU119" s="987"/>
      <c r="BV119" s="987">
        <v>5256285</v>
      </c>
      <c r="BW119" s="987"/>
      <c r="BX119" s="987"/>
      <c r="BY119" s="987"/>
      <c r="BZ119" s="987"/>
      <c r="CA119" s="987">
        <v>5346025</v>
      </c>
      <c r="CB119" s="987"/>
      <c r="CC119" s="987"/>
      <c r="CD119" s="987"/>
      <c r="CE119" s="987"/>
      <c r="CF119" s="988"/>
      <c r="CG119" s="989"/>
      <c r="CH119" s="989"/>
      <c r="CI119" s="989"/>
      <c r="CJ119" s="990"/>
      <c r="CK119" s="937"/>
      <c r="CL119" s="938"/>
      <c r="CM119" s="960" t="s">
        <v>477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471</v>
      </c>
      <c r="DH119" s="973"/>
      <c r="DI119" s="973"/>
      <c r="DJ119" s="973"/>
      <c r="DK119" s="974"/>
      <c r="DL119" s="972" t="s">
        <v>469</v>
      </c>
      <c r="DM119" s="973"/>
      <c r="DN119" s="973"/>
      <c r="DO119" s="973"/>
      <c r="DP119" s="974"/>
      <c r="DQ119" s="972" t="s">
        <v>471</v>
      </c>
      <c r="DR119" s="973"/>
      <c r="DS119" s="973"/>
      <c r="DT119" s="973"/>
      <c r="DU119" s="974"/>
      <c r="DV119" s="975" t="s">
        <v>469</v>
      </c>
      <c r="DW119" s="976"/>
      <c r="DX119" s="976"/>
      <c r="DY119" s="976"/>
      <c r="DZ119" s="977"/>
    </row>
    <row r="120" spans="1:130" s="224" customFormat="1" ht="26.25" customHeight="1" x14ac:dyDescent="0.15">
      <c r="A120" s="1045"/>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470</v>
      </c>
      <c r="AB120" s="946"/>
      <c r="AC120" s="946"/>
      <c r="AD120" s="946"/>
      <c r="AE120" s="947"/>
      <c r="AF120" s="948" t="s">
        <v>470</v>
      </c>
      <c r="AG120" s="946"/>
      <c r="AH120" s="946"/>
      <c r="AI120" s="946"/>
      <c r="AJ120" s="947"/>
      <c r="AK120" s="948" t="s">
        <v>469</v>
      </c>
      <c r="AL120" s="946"/>
      <c r="AM120" s="946"/>
      <c r="AN120" s="946"/>
      <c r="AO120" s="947"/>
      <c r="AP120" s="949" t="s">
        <v>469</v>
      </c>
      <c r="AQ120" s="950"/>
      <c r="AR120" s="950"/>
      <c r="AS120" s="950"/>
      <c r="AT120" s="951"/>
      <c r="AU120" s="978" t="s">
        <v>478</v>
      </c>
      <c r="AV120" s="979"/>
      <c r="AW120" s="979"/>
      <c r="AX120" s="979"/>
      <c r="AY120" s="980"/>
      <c r="AZ120" s="916" t="s">
        <v>479</v>
      </c>
      <c r="BA120" s="884"/>
      <c r="BB120" s="884"/>
      <c r="BC120" s="884"/>
      <c r="BD120" s="884"/>
      <c r="BE120" s="884"/>
      <c r="BF120" s="884"/>
      <c r="BG120" s="884"/>
      <c r="BH120" s="884"/>
      <c r="BI120" s="884"/>
      <c r="BJ120" s="884"/>
      <c r="BK120" s="884"/>
      <c r="BL120" s="884"/>
      <c r="BM120" s="884"/>
      <c r="BN120" s="884"/>
      <c r="BO120" s="884"/>
      <c r="BP120" s="885"/>
      <c r="BQ120" s="917">
        <v>2108270</v>
      </c>
      <c r="BR120" s="918"/>
      <c r="BS120" s="918"/>
      <c r="BT120" s="918"/>
      <c r="BU120" s="918"/>
      <c r="BV120" s="918">
        <v>2526630</v>
      </c>
      <c r="BW120" s="918"/>
      <c r="BX120" s="918"/>
      <c r="BY120" s="918"/>
      <c r="BZ120" s="918"/>
      <c r="CA120" s="918">
        <v>2735231</v>
      </c>
      <c r="CB120" s="918"/>
      <c r="CC120" s="918"/>
      <c r="CD120" s="918"/>
      <c r="CE120" s="918"/>
      <c r="CF120" s="931">
        <v>124.2</v>
      </c>
      <c r="CG120" s="932"/>
      <c r="CH120" s="932"/>
      <c r="CI120" s="932"/>
      <c r="CJ120" s="932"/>
      <c r="CK120" s="993" t="s">
        <v>480</v>
      </c>
      <c r="CL120" s="994"/>
      <c r="CM120" s="994"/>
      <c r="CN120" s="994"/>
      <c r="CO120" s="995"/>
      <c r="CP120" s="1001" t="s">
        <v>481</v>
      </c>
      <c r="CQ120" s="1002"/>
      <c r="CR120" s="1002"/>
      <c r="CS120" s="1002"/>
      <c r="CT120" s="1002"/>
      <c r="CU120" s="1002"/>
      <c r="CV120" s="1002"/>
      <c r="CW120" s="1002"/>
      <c r="CX120" s="1002"/>
      <c r="CY120" s="1002"/>
      <c r="CZ120" s="1002"/>
      <c r="DA120" s="1002"/>
      <c r="DB120" s="1002"/>
      <c r="DC120" s="1002"/>
      <c r="DD120" s="1002"/>
      <c r="DE120" s="1002"/>
      <c r="DF120" s="1003"/>
      <c r="DG120" s="917">
        <v>1096166</v>
      </c>
      <c r="DH120" s="918"/>
      <c r="DI120" s="918"/>
      <c r="DJ120" s="918"/>
      <c r="DK120" s="918"/>
      <c r="DL120" s="918">
        <v>1142660</v>
      </c>
      <c r="DM120" s="918"/>
      <c r="DN120" s="918"/>
      <c r="DO120" s="918"/>
      <c r="DP120" s="918"/>
      <c r="DQ120" s="918">
        <v>1181070</v>
      </c>
      <c r="DR120" s="918"/>
      <c r="DS120" s="918"/>
      <c r="DT120" s="918"/>
      <c r="DU120" s="918"/>
      <c r="DV120" s="919">
        <v>53.6</v>
      </c>
      <c r="DW120" s="919"/>
      <c r="DX120" s="919"/>
      <c r="DY120" s="919"/>
      <c r="DZ120" s="920"/>
    </row>
    <row r="121" spans="1:130" s="224" customFormat="1" ht="26.25" customHeight="1" x14ac:dyDescent="0.15">
      <c r="A121" s="1045"/>
      <c r="B121" s="936"/>
      <c r="C121" s="961" t="s">
        <v>482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471</v>
      </c>
      <c r="AB121" s="946"/>
      <c r="AC121" s="946"/>
      <c r="AD121" s="946"/>
      <c r="AE121" s="947"/>
      <c r="AF121" s="948" t="s">
        <v>469</v>
      </c>
      <c r="AG121" s="946"/>
      <c r="AH121" s="946"/>
      <c r="AI121" s="946"/>
      <c r="AJ121" s="947"/>
      <c r="AK121" s="948" t="s">
        <v>471</v>
      </c>
      <c r="AL121" s="946"/>
      <c r="AM121" s="946"/>
      <c r="AN121" s="946"/>
      <c r="AO121" s="947"/>
      <c r="AP121" s="949" t="s">
        <v>474</v>
      </c>
      <c r="AQ121" s="950"/>
      <c r="AR121" s="950"/>
      <c r="AS121" s="950"/>
      <c r="AT121" s="951"/>
      <c r="AU121" s="981"/>
      <c r="AV121" s="982"/>
      <c r="AW121" s="982"/>
      <c r="AX121" s="982"/>
      <c r="AY121" s="983"/>
      <c r="AZ121" s="909" t="s">
        <v>483</v>
      </c>
      <c r="BA121" s="910"/>
      <c r="BB121" s="910"/>
      <c r="BC121" s="910"/>
      <c r="BD121" s="910"/>
      <c r="BE121" s="910"/>
      <c r="BF121" s="910"/>
      <c r="BG121" s="910"/>
      <c r="BH121" s="910"/>
      <c r="BI121" s="910"/>
      <c r="BJ121" s="910"/>
      <c r="BK121" s="910"/>
      <c r="BL121" s="910"/>
      <c r="BM121" s="910"/>
      <c r="BN121" s="910"/>
      <c r="BO121" s="910"/>
      <c r="BP121" s="911"/>
      <c r="BQ121" s="912" t="s">
        <v>471</v>
      </c>
      <c r="BR121" s="913"/>
      <c r="BS121" s="913"/>
      <c r="BT121" s="913"/>
      <c r="BU121" s="913"/>
      <c r="BV121" s="913" t="s">
        <v>469</v>
      </c>
      <c r="BW121" s="913"/>
      <c r="BX121" s="913"/>
      <c r="BY121" s="913"/>
      <c r="BZ121" s="913"/>
      <c r="CA121" s="913" t="s">
        <v>471</v>
      </c>
      <c r="CB121" s="913"/>
      <c r="CC121" s="913"/>
      <c r="CD121" s="913"/>
      <c r="CE121" s="913"/>
      <c r="CF121" s="907" t="s">
        <v>471</v>
      </c>
      <c r="CG121" s="908"/>
      <c r="CH121" s="908"/>
      <c r="CI121" s="908"/>
      <c r="CJ121" s="908"/>
      <c r="CK121" s="996"/>
      <c r="CL121" s="997"/>
      <c r="CM121" s="997"/>
      <c r="CN121" s="997"/>
      <c r="CO121" s="998"/>
      <c r="CP121" s="1006" t="s">
        <v>484</v>
      </c>
      <c r="CQ121" s="1007"/>
      <c r="CR121" s="1007"/>
      <c r="CS121" s="1007"/>
      <c r="CT121" s="1007"/>
      <c r="CU121" s="1007"/>
      <c r="CV121" s="1007"/>
      <c r="CW121" s="1007"/>
      <c r="CX121" s="1007"/>
      <c r="CY121" s="1007"/>
      <c r="CZ121" s="1007"/>
      <c r="DA121" s="1007"/>
      <c r="DB121" s="1007"/>
      <c r="DC121" s="1007"/>
      <c r="DD121" s="1007"/>
      <c r="DE121" s="1007"/>
      <c r="DF121" s="1008"/>
      <c r="DG121" s="912">
        <v>399773</v>
      </c>
      <c r="DH121" s="913"/>
      <c r="DI121" s="913"/>
      <c r="DJ121" s="913"/>
      <c r="DK121" s="913"/>
      <c r="DL121" s="913">
        <v>388082</v>
      </c>
      <c r="DM121" s="913"/>
      <c r="DN121" s="913"/>
      <c r="DO121" s="913"/>
      <c r="DP121" s="913"/>
      <c r="DQ121" s="913">
        <v>375587</v>
      </c>
      <c r="DR121" s="913"/>
      <c r="DS121" s="913"/>
      <c r="DT121" s="913"/>
      <c r="DU121" s="913"/>
      <c r="DV121" s="914">
        <v>17.100000000000001</v>
      </c>
      <c r="DW121" s="914"/>
      <c r="DX121" s="914"/>
      <c r="DY121" s="914"/>
      <c r="DZ121" s="915"/>
    </row>
    <row r="122" spans="1:130" s="224" customFormat="1" ht="26.25" customHeight="1" x14ac:dyDescent="0.15">
      <c r="A122" s="1045"/>
      <c r="B122" s="936"/>
      <c r="C122" s="909" t="s">
        <v>460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470</v>
      </c>
      <c r="AB122" s="946"/>
      <c r="AC122" s="946"/>
      <c r="AD122" s="946"/>
      <c r="AE122" s="947"/>
      <c r="AF122" s="948" t="s">
        <v>469</v>
      </c>
      <c r="AG122" s="946"/>
      <c r="AH122" s="946"/>
      <c r="AI122" s="946"/>
      <c r="AJ122" s="947"/>
      <c r="AK122" s="948" t="s">
        <v>471</v>
      </c>
      <c r="AL122" s="946"/>
      <c r="AM122" s="946"/>
      <c r="AN122" s="946"/>
      <c r="AO122" s="947"/>
      <c r="AP122" s="949" t="s">
        <v>470</v>
      </c>
      <c r="AQ122" s="950"/>
      <c r="AR122" s="950"/>
      <c r="AS122" s="950"/>
      <c r="AT122" s="951"/>
      <c r="AU122" s="981"/>
      <c r="AV122" s="982"/>
      <c r="AW122" s="982"/>
      <c r="AX122" s="982"/>
      <c r="AY122" s="983"/>
      <c r="AZ122" s="960" t="s">
        <v>485</v>
      </c>
      <c r="BA122" s="952"/>
      <c r="BB122" s="952"/>
      <c r="BC122" s="952"/>
      <c r="BD122" s="952"/>
      <c r="BE122" s="952"/>
      <c r="BF122" s="952"/>
      <c r="BG122" s="952"/>
      <c r="BH122" s="952"/>
      <c r="BI122" s="952"/>
      <c r="BJ122" s="952"/>
      <c r="BK122" s="952"/>
      <c r="BL122" s="952"/>
      <c r="BM122" s="952"/>
      <c r="BN122" s="952"/>
      <c r="BO122" s="952"/>
      <c r="BP122" s="953"/>
      <c r="BQ122" s="986">
        <v>3034344</v>
      </c>
      <c r="BR122" s="987"/>
      <c r="BS122" s="987"/>
      <c r="BT122" s="987"/>
      <c r="BU122" s="987"/>
      <c r="BV122" s="987">
        <v>2952033</v>
      </c>
      <c r="BW122" s="987"/>
      <c r="BX122" s="987"/>
      <c r="BY122" s="987"/>
      <c r="BZ122" s="987"/>
      <c r="CA122" s="987">
        <v>2907693</v>
      </c>
      <c r="CB122" s="987"/>
      <c r="CC122" s="987"/>
      <c r="CD122" s="987"/>
      <c r="CE122" s="987"/>
      <c r="CF122" s="1004">
        <v>132</v>
      </c>
      <c r="CG122" s="1005"/>
      <c r="CH122" s="1005"/>
      <c r="CI122" s="1005"/>
      <c r="CJ122" s="1005"/>
      <c r="CK122" s="996"/>
      <c r="CL122" s="997"/>
      <c r="CM122" s="997"/>
      <c r="CN122" s="997"/>
      <c r="CO122" s="998"/>
      <c r="CP122" s="1006" t="s">
        <v>486</v>
      </c>
      <c r="CQ122" s="1007"/>
      <c r="CR122" s="1007"/>
      <c r="CS122" s="1007"/>
      <c r="CT122" s="1007"/>
      <c r="CU122" s="1007"/>
      <c r="CV122" s="1007"/>
      <c r="CW122" s="1007"/>
      <c r="CX122" s="1007"/>
      <c r="CY122" s="1007"/>
      <c r="CZ122" s="1007"/>
      <c r="DA122" s="1007"/>
      <c r="DB122" s="1007"/>
      <c r="DC122" s="1007"/>
      <c r="DD122" s="1007"/>
      <c r="DE122" s="1007"/>
      <c r="DF122" s="1008"/>
      <c r="DG122" s="912">
        <v>44760</v>
      </c>
      <c r="DH122" s="913"/>
      <c r="DI122" s="913"/>
      <c r="DJ122" s="913"/>
      <c r="DK122" s="913"/>
      <c r="DL122" s="913">
        <v>41127</v>
      </c>
      <c r="DM122" s="913"/>
      <c r="DN122" s="913"/>
      <c r="DO122" s="913"/>
      <c r="DP122" s="913"/>
      <c r="DQ122" s="913">
        <v>37428</v>
      </c>
      <c r="DR122" s="913"/>
      <c r="DS122" s="913"/>
      <c r="DT122" s="913"/>
      <c r="DU122" s="913"/>
      <c r="DV122" s="914">
        <v>1.7</v>
      </c>
      <c r="DW122" s="914"/>
      <c r="DX122" s="914"/>
      <c r="DY122" s="914"/>
      <c r="DZ122" s="915"/>
    </row>
    <row r="123" spans="1:130" s="224" customFormat="1" ht="26.25" customHeight="1" x14ac:dyDescent="0.15">
      <c r="A123" s="1045"/>
      <c r="B123" s="936"/>
      <c r="C123" s="909" t="s">
        <v>466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4683</v>
      </c>
      <c r="AB123" s="946"/>
      <c r="AC123" s="946"/>
      <c r="AD123" s="946"/>
      <c r="AE123" s="947"/>
      <c r="AF123" s="948">
        <v>3647</v>
      </c>
      <c r="AG123" s="946"/>
      <c r="AH123" s="946"/>
      <c r="AI123" s="946"/>
      <c r="AJ123" s="947"/>
      <c r="AK123" s="948">
        <v>3604</v>
      </c>
      <c r="AL123" s="946"/>
      <c r="AM123" s="946"/>
      <c r="AN123" s="946"/>
      <c r="AO123" s="947"/>
      <c r="AP123" s="949">
        <v>0.2</v>
      </c>
      <c r="AQ123" s="950"/>
      <c r="AR123" s="950"/>
      <c r="AS123" s="950"/>
      <c r="AT123" s="951"/>
      <c r="AU123" s="984"/>
      <c r="AV123" s="985"/>
      <c r="AW123" s="985"/>
      <c r="AX123" s="985"/>
      <c r="AY123" s="985"/>
      <c r="AZ123" s="247" t="s">
        <v>187</v>
      </c>
      <c r="BA123" s="247"/>
      <c r="BB123" s="247"/>
      <c r="BC123" s="247"/>
      <c r="BD123" s="247"/>
      <c r="BE123" s="247"/>
      <c r="BF123" s="247"/>
      <c r="BG123" s="247"/>
      <c r="BH123" s="247"/>
      <c r="BI123" s="247"/>
      <c r="BJ123" s="247"/>
      <c r="BK123" s="247"/>
      <c r="BL123" s="247"/>
      <c r="BM123" s="247"/>
      <c r="BN123" s="247"/>
      <c r="BO123" s="964" t="s">
        <v>487</v>
      </c>
      <c r="BP123" s="992"/>
      <c r="BQ123" s="1051">
        <v>5142614</v>
      </c>
      <c r="BR123" s="1018"/>
      <c r="BS123" s="1018"/>
      <c r="BT123" s="1018"/>
      <c r="BU123" s="1018"/>
      <c r="BV123" s="1018">
        <v>5478663</v>
      </c>
      <c r="BW123" s="1018"/>
      <c r="BX123" s="1018"/>
      <c r="BY123" s="1018"/>
      <c r="BZ123" s="1018"/>
      <c r="CA123" s="1018">
        <v>5642924</v>
      </c>
      <c r="CB123" s="1018"/>
      <c r="CC123" s="1018"/>
      <c r="CD123" s="1018"/>
      <c r="CE123" s="1018"/>
      <c r="CF123" s="988"/>
      <c r="CG123" s="989"/>
      <c r="CH123" s="989"/>
      <c r="CI123" s="989"/>
      <c r="CJ123" s="990"/>
      <c r="CK123" s="996"/>
      <c r="CL123" s="997"/>
      <c r="CM123" s="997"/>
      <c r="CN123" s="997"/>
      <c r="CO123" s="998"/>
      <c r="CP123" s="1006" t="s">
        <v>488</v>
      </c>
      <c r="CQ123" s="1007"/>
      <c r="CR123" s="1007"/>
      <c r="CS123" s="1007"/>
      <c r="CT123" s="1007"/>
      <c r="CU123" s="1007"/>
      <c r="CV123" s="1007"/>
      <c r="CW123" s="1007"/>
      <c r="CX123" s="1007"/>
      <c r="CY123" s="1007"/>
      <c r="CZ123" s="1007"/>
      <c r="DA123" s="1007"/>
      <c r="DB123" s="1007"/>
      <c r="DC123" s="1007"/>
      <c r="DD123" s="1007"/>
      <c r="DE123" s="1007"/>
      <c r="DF123" s="1008"/>
      <c r="DG123" s="945" t="s">
        <v>474</v>
      </c>
      <c r="DH123" s="946"/>
      <c r="DI123" s="946"/>
      <c r="DJ123" s="946"/>
      <c r="DK123" s="947"/>
      <c r="DL123" s="948" t="s">
        <v>469</v>
      </c>
      <c r="DM123" s="946"/>
      <c r="DN123" s="946"/>
      <c r="DO123" s="946"/>
      <c r="DP123" s="947"/>
      <c r="DQ123" s="948" t="s">
        <v>469</v>
      </c>
      <c r="DR123" s="946"/>
      <c r="DS123" s="946"/>
      <c r="DT123" s="946"/>
      <c r="DU123" s="947"/>
      <c r="DV123" s="949" t="s">
        <v>474</v>
      </c>
      <c r="DW123" s="950"/>
      <c r="DX123" s="950"/>
      <c r="DY123" s="950"/>
      <c r="DZ123" s="951"/>
    </row>
    <row r="124" spans="1:130" s="224" customFormat="1" ht="26.25" customHeight="1" thickBot="1" x14ac:dyDescent="0.2">
      <c r="A124" s="1045"/>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471</v>
      </c>
      <c r="AB124" s="946"/>
      <c r="AC124" s="946"/>
      <c r="AD124" s="946"/>
      <c r="AE124" s="947"/>
      <c r="AF124" s="948" t="s">
        <v>471</v>
      </c>
      <c r="AG124" s="946"/>
      <c r="AH124" s="946"/>
      <c r="AI124" s="946"/>
      <c r="AJ124" s="947"/>
      <c r="AK124" s="948" t="s">
        <v>471</v>
      </c>
      <c r="AL124" s="946"/>
      <c r="AM124" s="946"/>
      <c r="AN124" s="946"/>
      <c r="AO124" s="947"/>
      <c r="AP124" s="949" t="s">
        <v>471</v>
      </c>
      <c r="AQ124" s="950"/>
      <c r="AR124" s="950"/>
      <c r="AS124" s="950"/>
      <c r="AT124" s="951"/>
      <c r="AU124" s="1047" t="s">
        <v>489</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10.5</v>
      </c>
      <c r="BR124" s="1014"/>
      <c r="BS124" s="1014"/>
      <c r="BT124" s="1014"/>
      <c r="BU124" s="1014"/>
      <c r="BV124" s="1014" t="s">
        <v>469</v>
      </c>
      <c r="BW124" s="1014"/>
      <c r="BX124" s="1014"/>
      <c r="BY124" s="1014"/>
      <c r="BZ124" s="1014"/>
      <c r="CA124" s="1014" t="s">
        <v>471</v>
      </c>
      <c r="CB124" s="1014"/>
      <c r="CC124" s="1014"/>
      <c r="CD124" s="1014"/>
      <c r="CE124" s="1014"/>
      <c r="CF124" s="1015"/>
      <c r="CG124" s="1016"/>
      <c r="CH124" s="1016"/>
      <c r="CI124" s="1016"/>
      <c r="CJ124" s="1017"/>
      <c r="CK124" s="999"/>
      <c r="CL124" s="999"/>
      <c r="CM124" s="999"/>
      <c r="CN124" s="999"/>
      <c r="CO124" s="1000"/>
      <c r="CP124" s="1006" t="s">
        <v>490</v>
      </c>
      <c r="CQ124" s="1007"/>
      <c r="CR124" s="1007"/>
      <c r="CS124" s="1007"/>
      <c r="CT124" s="1007"/>
      <c r="CU124" s="1007"/>
      <c r="CV124" s="1007"/>
      <c r="CW124" s="1007"/>
      <c r="CX124" s="1007"/>
      <c r="CY124" s="1007"/>
      <c r="CZ124" s="1007"/>
      <c r="DA124" s="1007"/>
      <c r="DB124" s="1007"/>
      <c r="DC124" s="1007"/>
      <c r="DD124" s="1007"/>
      <c r="DE124" s="1007"/>
      <c r="DF124" s="1008"/>
      <c r="DG124" s="991" t="s">
        <v>469</v>
      </c>
      <c r="DH124" s="973"/>
      <c r="DI124" s="973"/>
      <c r="DJ124" s="973"/>
      <c r="DK124" s="974"/>
      <c r="DL124" s="972" t="s">
        <v>469</v>
      </c>
      <c r="DM124" s="973"/>
      <c r="DN124" s="973"/>
      <c r="DO124" s="973"/>
      <c r="DP124" s="974"/>
      <c r="DQ124" s="972" t="s">
        <v>469</v>
      </c>
      <c r="DR124" s="973"/>
      <c r="DS124" s="973"/>
      <c r="DT124" s="973"/>
      <c r="DU124" s="974"/>
      <c r="DV124" s="975" t="s">
        <v>469</v>
      </c>
      <c r="DW124" s="976"/>
      <c r="DX124" s="976"/>
      <c r="DY124" s="976"/>
      <c r="DZ124" s="977"/>
    </row>
    <row r="125" spans="1:130" s="224" customFormat="1" ht="26.25" customHeight="1" x14ac:dyDescent="0.15">
      <c r="A125" s="1045"/>
      <c r="B125" s="936"/>
      <c r="C125" s="909" t="s">
        <v>475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469</v>
      </c>
      <c r="AB125" s="946"/>
      <c r="AC125" s="946"/>
      <c r="AD125" s="946"/>
      <c r="AE125" s="947"/>
      <c r="AF125" s="948" t="s">
        <v>469</v>
      </c>
      <c r="AG125" s="946"/>
      <c r="AH125" s="946"/>
      <c r="AI125" s="946"/>
      <c r="AJ125" s="947"/>
      <c r="AK125" s="948" t="s">
        <v>470</v>
      </c>
      <c r="AL125" s="946"/>
      <c r="AM125" s="946"/>
      <c r="AN125" s="946"/>
      <c r="AO125" s="947"/>
      <c r="AP125" s="949" t="s">
        <v>469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491</v>
      </c>
      <c r="CL125" s="994"/>
      <c r="CM125" s="994"/>
      <c r="CN125" s="994"/>
      <c r="CO125" s="995"/>
      <c r="CP125" s="916" t="s">
        <v>492</v>
      </c>
      <c r="CQ125" s="884"/>
      <c r="CR125" s="884"/>
      <c r="CS125" s="884"/>
      <c r="CT125" s="884"/>
      <c r="CU125" s="884"/>
      <c r="CV125" s="884"/>
      <c r="CW125" s="884"/>
      <c r="CX125" s="884"/>
      <c r="CY125" s="884"/>
      <c r="CZ125" s="884"/>
      <c r="DA125" s="884"/>
      <c r="DB125" s="884"/>
      <c r="DC125" s="884"/>
      <c r="DD125" s="884"/>
      <c r="DE125" s="884"/>
      <c r="DF125" s="885"/>
      <c r="DG125" s="917" t="s">
        <v>470</v>
      </c>
      <c r="DH125" s="918"/>
      <c r="DI125" s="918"/>
      <c r="DJ125" s="918"/>
      <c r="DK125" s="918"/>
      <c r="DL125" s="918" t="s">
        <v>469</v>
      </c>
      <c r="DM125" s="918"/>
      <c r="DN125" s="918"/>
      <c r="DO125" s="918"/>
      <c r="DP125" s="918"/>
      <c r="DQ125" s="918" t="s">
        <v>469</v>
      </c>
      <c r="DR125" s="918"/>
      <c r="DS125" s="918"/>
      <c r="DT125" s="918"/>
      <c r="DU125" s="918"/>
      <c r="DV125" s="919" t="s">
        <v>470</v>
      </c>
      <c r="DW125" s="919"/>
      <c r="DX125" s="919"/>
      <c r="DY125" s="919"/>
      <c r="DZ125" s="920"/>
    </row>
    <row r="126" spans="1:130" s="224" customFormat="1" ht="26.25" customHeight="1" thickBot="1" x14ac:dyDescent="0.2">
      <c r="A126" s="1045"/>
      <c r="B126" s="936"/>
      <c r="C126" s="909" t="s">
        <v>477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469</v>
      </c>
      <c r="AB126" s="946"/>
      <c r="AC126" s="946"/>
      <c r="AD126" s="946"/>
      <c r="AE126" s="947"/>
      <c r="AF126" s="948" t="s">
        <v>470</v>
      </c>
      <c r="AG126" s="946"/>
      <c r="AH126" s="946"/>
      <c r="AI126" s="946"/>
      <c r="AJ126" s="947"/>
      <c r="AK126" s="948" t="s">
        <v>469</v>
      </c>
      <c r="AL126" s="946"/>
      <c r="AM126" s="946"/>
      <c r="AN126" s="946"/>
      <c r="AO126" s="947"/>
      <c r="AP126" s="949" t="s">
        <v>469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493</v>
      </c>
      <c r="CQ126" s="910"/>
      <c r="CR126" s="910"/>
      <c r="CS126" s="910"/>
      <c r="CT126" s="910"/>
      <c r="CU126" s="910"/>
      <c r="CV126" s="910"/>
      <c r="CW126" s="910"/>
      <c r="CX126" s="910"/>
      <c r="CY126" s="910"/>
      <c r="CZ126" s="910"/>
      <c r="DA126" s="910"/>
      <c r="DB126" s="910"/>
      <c r="DC126" s="910"/>
      <c r="DD126" s="910"/>
      <c r="DE126" s="910"/>
      <c r="DF126" s="911"/>
      <c r="DG126" s="912" t="s">
        <v>470</v>
      </c>
      <c r="DH126" s="913"/>
      <c r="DI126" s="913"/>
      <c r="DJ126" s="913"/>
      <c r="DK126" s="913"/>
      <c r="DL126" s="913" t="s">
        <v>470</v>
      </c>
      <c r="DM126" s="913"/>
      <c r="DN126" s="913"/>
      <c r="DO126" s="913"/>
      <c r="DP126" s="913"/>
      <c r="DQ126" s="913" t="s">
        <v>470</v>
      </c>
      <c r="DR126" s="913"/>
      <c r="DS126" s="913"/>
      <c r="DT126" s="913"/>
      <c r="DU126" s="913"/>
      <c r="DV126" s="914" t="s">
        <v>470</v>
      </c>
      <c r="DW126" s="914"/>
      <c r="DX126" s="914"/>
      <c r="DY126" s="914"/>
      <c r="DZ126" s="915"/>
    </row>
    <row r="127" spans="1:130" s="224" customFormat="1" ht="26.25" customHeight="1" x14ac:dyDescent="0.15">
      <c r="A127" s="1046"/>
      <c r="B127" s="938"/>
      <c r="C127" s="960" t="s">
        <v>494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470</v>
      </c>
      <c r="AB127" s="946"/>
      <c r="AC127" s="946"/>
      <c r="AD127" s="946"/>
      <c r="AE127" s="947"/>
      <c r="AF127" s="948" t="s">
        <v>469</v>
      </c>
      <c r="AG127" s="946"/>
      <c r="AH127" s="946"/>
      <c r="AI127" s="946"/>
      <c r="AJ127" s="947"/>
      <c r="AK127" s="948" t="s">
        <v>470</v>
      </c>
      <c r="AL127" s="946"/>
      <c r="AM127" s="946"/>
      <c r="AN127" s="946"/>
      <c r="AO127" s="947"/>
      <c r="AP127" s="949" t="s">
        <v>469</v>
      </c>
      <c r="AQ127" s="950"/>
      <c r="AR127" s="950"/>
      <c r="AS127" s="950"/>
      <c r="AT127" s="951"/>
      <c r="AU127" s="226"/>
      <c r="AV127" s="226"/>
      <c r="AW127" s="226"/>
      <c r="AX127" s="1019" t="s">
        <v>495</v>
      </c>
      <c r="AY127" s="1020"/>
      <c r="AZ127" s="1020"/>
      <c r="BA127" s="1020"/>
      <c r="BB127" s="1020"/>
      <c r="BC127" s="1020"/>
      <c r="BD127" s="1020"/>
      <c r="BE127" s="1021"/>
      <c r="BF127" s="1022" t="s">
        <v>496</v>
      </c>
      <c r="BG127" s="1020"/>
      <c r="BH127" s="1020"/>
      <c r="BI127" s="1020"/>
      <c r="BJ127" s="1020"/>
      <c r="BK127" s="1020"/>
      <c r="BL127" s="1021"/>
      <c r="BM127" s="1022" t="s">
        <v>497</v>
      </c>
      <c r="BN127" s="1020"/>
      <c r="BO127" s="1020"/>
      <c r="BP127" s="1020"/>
      <c r="BQ127" s="1020"/>
      <c r="BR127" s="1020"/>
      <c r="BS127" s="1021"/>
      <c r="BT127" s="1022" t="s">
        <v>498</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499</v>
      </c>
      <c r="CQ127" s="910"/>
      <c r="CR127" s="910"/>
      <c r="CS127" s="910"/>
      <c r="CT127" s="910"/>
      <c r="CU127" s="910"/>
      <c r="CV127" s="910"/>
      <c r="CW127" s="910"/>
      <c r="CX127" s="910"/>
      <c r="CY127" s="910"/>
      <c r="CZ127" s="910"/>
      <c r="DA127" s="910"/>
      <c r="DB127" s="910"/>
      <c r="DC127" s="910"/>
      <c r="DD127" s="910"/>
      <c r="DE127" s="910"/>
      <c r="DF127" s="911"/>
      <c r="DG127" s="912" t="s">
        <v>469</v>
      </c>
      <c r="DH127" s="913"/>
      <c r="DI127" s="913"/>
      <c r="DJ127" s="913"/>
      <c r="DK127" s="913"/>
      <c r="DL127" s="913" t="s">
        <v>469</v>
      </c>
      <c r="DM127" s="913"/>
      <c r="DN127" s="913"/>
      <c r="DO127" s="913"/>
      <c r="DP127" s="913"/>
      <c r="DQ127" s="913" t="s">
        <v>470</v>
      </c>
      <c r="DR127" s="913"/>
      <c r="DS127" s="913"/>
      <c r="DT127" s="913"/>
      <c r="DU127" s="913"/>
      <c r="DV127" s="914" t="s">
        <v>469</v>
      </c>
      <c r="DW127" s="914"/>
      <c r="DX127" s="914"/>
      <c r="DY127" s="914"/>
      <c r="DZ127" s="915"/>
    </row>
    <row r="128" spans="1:130" s="224" customFormat="1" ht="26.25" customHeight="1" thickBot="1" x14ac:dyDescent="0.2">
      <c r="A128" s="1029" t="s">
        <v>500</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501</v>
      </c>
      <c r="X128" s="1031"/>
      <c r="Y128" s="1031"/>
      <c r="Z128" s="1032"/>
      <c r="AA128" s="1033" t="s">
        <v>469</v>
      </c>
      <c r="AB128" s="1034"/>
      <c r="AC128" s="1034"/>
      <c r="AD128" s="1034"/>
      <c r="AE128" s="1035"/>
      <c r="AF128" s="1036" t="s">
        <v>469</v>
      </c>
      <c r="AG128" s="1034"/>
      <c r="AH128" s="1034"/>
      <c r="AI128" s="1034"/>
      <c r="AJ128" s="1035"/>
      <c r="AK128" s="1036" t="s">
        <v>470</v>
      </c>
      <c r="AL128" s="1034"/>
      <c r="AM128" s="1034"/>
      <c r="AN128" s="1034"/>
      <c r="AO128" s="1035"/>
      <c r="AP128" s="1037"/>
      <c r="AQ128" s="1038"/>
      <c r="AR128" s="1038"/>
      <c r="AS128" s="1038"/>
      <c r="AT128" s="1039"/>
      <c r="AU128" s="226"/>
      <c r="AV128" s="226"/>
      <c r="AW128" s="226"/>
      <c r="AX128" s="883" t="s">
        <v>502</v>
      </c>
      <c r="AY128" s="884"/>
      <c r="AZ128" s="884"/>
      <c r="BA128" s="884"/>
      <c r="BB128" s="884"/>
      <c r="BC128" s="884"/>
      <c r="BD128" s="884"/>
      <c r="BE128" s="885"/>
      <c r="BF128" s="1040" t="s">
        <v>130</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503</v>
      </c>
      <c r="CQ128" s="713"/>
      <c r="CR128" s="713"/>
      <c r="CS128" s="713"/>
      <c r="CT128" s="713"/>
      <c r="CU128" s="713"/>
      <c r="CV128" s="713"/>
      <c r="CW128" s="713"/>
      <c r="CX128" s="713"/>
      <c r="CY128" s="713"/>
      <c r="CZ128" s="713"/>
      <c r="DA128" s="713"/>
      <c r="DB128" s="713"/>
      <c r="DC128" s="713"/>
      <c r="DD128" s="713"/>
      <c r="DE128" s="713"/>
      <c r="DF128" s="1024"/>
      <c r="DG128" s="1025" t="s">
        <v>504</v>
      </c>
      <c r="DH128" s="1026"/>
      <c r="DI128" s="1026"/>
      <c r="DJ128" s="1026"/>
      <c r="DK128" s="1026"/>
      <c r="DL128" s="1026" t="s">
        <v>504</v>
      </c>
      <c r="DM128" s="1026"/>
      <c r="DN128" s="1026"/>
      <c r="DO128" s="1026"/>
      <c r="DP128" s="1026"/>
      <c r="DQ128" s="1026" t="s">
        <v>505</v>
      </c>
      <c r="DR128" s="1026"/>
      <c r="DS128" s="1026"/>
      <c r="DT128" s="1026"/>
      <c r="DU128" s="1026"/>
      <c r="DV128" s="1027" t="s">
        <v>504</v>
      </c>
      <c r="DW128" s="1027"/>
      <c r="DX128" s="1027"/>
      <c r="DY128" s="1027"/>
      <c r="DZ128" s="1028"/>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506</v>
      </c>
      <c r="X129" s="1058"/>
      <c r="Y129" s="1058"/>
      <c r="Z129" s="1059"/>
      <c r="AA129" s="945">
        <v>2299901</v>
      </c>
      <c r="AB129" s="946"/>
      <c r="AC129" s="946"/>
      <c r="AD129" s="946"/>
      <c r="AE129" s="947"/>
      <c r="AF129" s="948">
        <v>2484332</v>
      </c>
      <c r="AG129" s="946"/>
      <c r="AH129" s="946"/>
      <c r="AI129" s="946"/>
      <c r="AJ129" s="947"/>
      <c r="AK129" s="948">
        <v>2448976</v>
      </c>
      <c r="AL129" s="946"/>
      <c r="AM129" s="946"/>
      <c r="AN129" s="946"/>
      <c r="AO129" s="947"/>
      <c r="AP129" s="1060"/>
      <c r="AQ129" s="1061"/>
      <c r="AR129" s="1061"/>
      <c r="AS129" s="1061"/>
      <c r="AT129" s="1062"/>
      <c r="AU129" s="227"/>
      <c r="AV129" s="227"/>
      <c r="AW129" s="227"/>
      <c r="AX129" s="1052" t="s">
        <v>507</v>
      </c>
      <c r="AY129" s="910"/>
      <c r="AZ129" s="910"/>
      <c r="BA129" s="910"/>
      <c r="BB129" s="910"/>
      <c r="BC129" s="910"/>
      <c r="BD129" s="910"/>
      <c r="BE129" s="911"/>
      <c r="BF129" s="1053" t="s">
        <v>130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509</v>
      </c>
      <c r="X130" s="1058"/>
      <c r="Y130" s="1058"/>
      <c r="Z130" s="1059"/>
      <c r="AA130" s="945">
        <v>246094</v>
      </c>
      <c r="AB130" s="946"/>
      <c r="AC130" s="946"/>
      <c r="AD130" s="946"/>
      <c r="AE130" s="947"/>
      <c r="AF130" s="948">
        <v>242752</v>
      </c>
      <c r="AG130" s="946"/>
      <c r="AH130" s="946"/>
      <c r="AI130" s="946"/>
      <c r="AJ130" s="947"/>
      <c r="AK130" s="948">
        <v>246554</v>
      </c>
      <c r="AL130" s="946"/>
      <c r="AM130" s="946"/>
      <c r="AN130" s="946"/>
      <c r="AO130" s="947"/>
      <c r="AP130" s="1060"/>
      <c r="AQ130" s="1061"/>
      <c r="AR130" s="1061"/>
      <c r="AS130" s="1061"/>
      <c r="AT130" s="1062"/>
      <c r="AU130" s="227"/>
      <c r="AV130" s="227"/>
      <c r="AW130" s="227"/>
      <c r="AX130" s="1052" t="s">
        <v>510</v>
      </c>
      <c r="AY130" s="910"/>
      <c r="AZ130" s="910"/>
      <c r="BA130" s="910"/>
      <c r="BB130" s="910"/>
      <c r="BC130" s="910"/>
      <c r="BD130" s="910"/>
      <c r="BE130" s="911"/>
      <c r="BF130" s="1088">
        <v>5.5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511</v>
      </c>
      <c r="X131" s="1095"/>
      <c r="Y131" s="1095"/>
      <c r="Z131" s="1096"/>
      <c r="AA131" s="991">
        <v>2053807</v>
      </c>
      <c r="AB131" s="973"/>
      <c r="AC131" s="973"/>
      <c r="AD131" s="973"/>
      <c r="AE131" s="974"/>
      <c r="AF131" s="972">
        <v>2241580</v>
      </c>
      <c r="AG131" s="973"/>
      <c r="AH131" s="973"/>
      <c r="AI131" s="973"/>
      <c r="AJ131" s="974"/>
      <c r="AK131" s="972">
        <v>2202422</v>
      </c>
      <c r="AL131" s="973"/>
      <c r="AM131" s="973"/>
      <c r="AN131" s="973"/>
      <c r="AO131" s="974"/>
      <c r="AP131" s="1097"/>
      <c r="AQ131" s="1098"/>
      <c r="AR131" s="1098"/>
      <c r="AS131" s="1098"/>
      <c r="AT131" s="1099"/>
      <c r="AU131" s="227"/>
      <c r="AV131" s="227"/>
      <c r="AW131" s="227"/>
      <c r="AX131" s="1070" t="s">
        <v>512</v>
      </c>
      <c r="AY131" s="713"/>
      <c r="AZ131" s="713"/>
      <c r="BA131" s="713"/>
      <c r="BB131" s="713"/>
      <c r="BC131" s="713"/>
      <c r="BD131" s="713"/>
      <c r="BE131" s="1024"/>
      <c r="BF131" s="1071" t="s">
        <v>504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514</v>
      </c>
      <c r="W132" s="1081"/>
      <c r="X132" s="1081"/>
      <c r="Y132" s="1081"/>
      <c r="Z132" s="1082"/>
      <c r="AA132" s="1083">
        <v>4.7120785940000003</v>
      </c>
      <c r="AB132" s="1084"/>
      <c r="AC132" s="1084"/>
      <c r="AD132" s="1084"/>
      <c r="AE132" s="1085"/>
      <c r="AF132" s="1086">
        <v>4.8659427730000004</v>
      </c>
      <c r="AG132" s="1084"/>
      <c r="AH132" s="1084"/>
      <c r="AI132" s="1084"/>
      <c r="AJ132" s="1085"/>
      <c r="AK132" s="1086">
        <v>6.9638334520000003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515</v>
      </c>
      <c r="W133" s="1064"/>
      <c r="X133" s="1064"/>
      <c r="Y133" s="1064"/>
      <c r="Z133" s="1065"/>
      <c r="AA133" s="1066">
        <v>5.4</v>
      </c>
      <c r="AB133" s="1067"/>
      <c r="AC133" s="1067"/>
      <c r="AD133" s="1067"/>
      <c r="AE133" s="1068"/>
      <c r="AF133" s="1066">
        <v>5</v>
      </c>
      <c r="AG133" s="1067"/>
      <c r="AH133" s="1067"/>
      <c r="AI133" s="1067"/>
      <c r="AJ133" s="1068"/>
      <c r="AK133" s="1066">
        <v>5.5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XxyIaijWrrctw7VXJqCy8wLAsTP8EWGaTVDcsa+buDS0fNHiKlUHwfPYAWsCq99AI7/3J/tlYH9KnIXhcX2IQ==" saltValue="H0PKSVmMxH22DhaOobu54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oZxHAGwfh9HoO5npfSE7uD/m99TX6mTL3Hm9My+i+GvRwMZgpDhp/MEHe5agIAp9QKzy0ZiHK/Z71v617A5cGQ==" saltValue="DbZolq6ivS4boBx8Ea/0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0" zoomScaleNormal="5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Ab025OkjlLx9ed39fim9CZWRbvhLA0ZIfryyW1j2hCwQKkNYbIE7c7TZcx7pzbyhedtnPTn+9+frL3bq5c5dg==" saltValue="9rTem5kQsvxKdm+TD2g36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518</v>
      </c>
      <c r="AL6" s="260"/>
      <c r="AM6" s="260"/>
      <c r="AN6" s="260"/>
    </row>
    <row r="7" spans="1:46" ht="13.5" customHeight="1" x14ac:dyDescent="0.15">
      <c r="A7" s="259"/>
      <c r="AK7" s="262"/>
      <c r="AL7" s="263"/>
      <c r="AM7" s="263"/>
      <c r="AN7" s="264"/>
      <c r="AO7" s="1101" t="s">
        <v>519</v>
      </c>
      <c r="AP7" s="265"/>
      <c r="AQ7" s="266" t="s">
        <v>520</v>
      </c>
      <c r="AR7" s="267"/>
    </row>
    <row r="8" spans="1:46" x14ac:dyDescent="0.15">
      <c r="A8" s="259"/>
      <c r="AK8" s="268"/>
      <c r="AL8" s="269"/>
      <c r="AM8" s="269"/>
      <c r="AN8" s="270"/>
      <c r="AO8" s="1102"/>
      <c r="AP8" s="271" t="s">
        <v>521</v>
      </c>
      <c r="AQ8" s="272" t="s">
        <v>522</v>
      </c>
      <c r="AR8" s="273" t="s">
        <v>523</v>
      </c>
    </row>
    <row r="9" spans="1:46" x14ac:dyDescent="0.15">
      <c r="A9" s="259"/>
      <c r="AK9" s="1103" t="s">
        <v>524</v>
      </c>
      <c r="AL9" s="1104"/>
      <c r="AM9" s="1104"/>
      <c r="AN9" s="1105"/>
      <c r="AO9" s="274">
        <v>714431</v>
      </c>
      <c r="AP9" s="274">
        <v>119390</v>
      </c>
      <c r="AQ9" s="275">
        <v>138583</v>
      </c>
      <c r="AR9" s="276">
        <v>-13.8</v>
      </c>
    </row>
    <row r="10" spans="1:46" ht="13.5" customHeight="1" x14ac:dyDescent="0.15">
      <c r="A10" s="259"/>
      <c r="AK10" s="1103" t="s">
        <v>525</v>
      </c>
      <c r="AL10" s="1104"/>
      <c r="AM10" s="1104"/>
      <c r="AN10" s="1105"/>
      <c r="AO10" s="277">
        <v>125380</v>
      </c>
      <c r="AP10" s="277">
        <v>20953</v>
      </c>
      <c r="AQ10" s="278">
        <v>15847</v>
      </c>
      <c r="AR10" s="279">
        <v>32.200000000000003</v>
      </c>
    </row>
    <row r="11" spans="1:46" ht="13.5" customHeight="1" x14ac:dyDescent="0.15">
      <c r="A11" s="259"/>
      <c r="AK11" s="1103" t="s">
        <v>526</v>
      </c>
      <c r="AL11" s="1104"/>
      <c r="AM11" s="1104"/>
      <c r="AN11" s="1105"/>
      <c r="AO11" s="277" t="s">
        <v>527</v>
      </c>
      <c r="AP11" s="277" t="s">
        <v>527</v>
      </c>
      <c r="AQ11" s="278">
        <v>2224</v>
      </c>
      <c r="AR11" s="279" t="s">
        <v>527</v>
      </c>
    </row>
    <row r="12" spans="1:46" ht="13.5" customHeight="1" x14ac:dyDescent="0.15">
      <c r="A12" s="259"/>
      <c r="AK12" s="1103" t="s">
        <v>528</v>
      </c>
      <c r="AL12" s="1104"/>
      <c r="AM12" s="1104"/>
      <c r="AN12" s="1105"/>
      <c r="AO12" s="277" t="s">
        <v>527</v>
      </c>
      <c r="AP12" s="277" t="s">
        <v>527</v>
      </c>
      <c r="AQ12" s="278" t="s">
        <v>527</v>
      </c>
      <c r="AR12" s="279" t="s">
        <v>527</v>
      </c>
    </row>
    <row r="13" spans="1:46" ht="13.5" customHeight="1" x14ac:dyDescent="0.15">
      <c r="A13" s="259"/>
      <c r="AK13" s="1103" t="s">
        <v>529</v>
      </c>
      <c r="AL13" s="1104"/>
      <c r="AM13" s="1104"/>
      <c r="AN13" s="1105"/>
      <c r="AO13" s="277">
        <v>30044</v>
      </c>
      <c r="AP13" s="277">
        <v>5021</v>
      </c>
      <c r="AQ13" s="278">
        <v>5571</v>
      </c>
      <c r="AR13" s="279">
        <v>-9.9</v>
      </c>
    </row>
    <row r="14" spans="1:46" ht="13.5" customHeight="1" x14ac:dyDescent="0.15">
      <c r="A14" s="259"/>
      <c r="AK14" s="1103" t="s">
        <v>530</v>
      </c>
      <c r="AL14" s="1104"/>
      <c r="AM14" s="1104"/>
      <c r="AN14" s="1105"/>
      <c r="AO14" s="277">
        <v>17200</v>
      </c>
      <c r="AP14" s="277">
        <v>2874</v>
      </c>
      <c r="AQ14" s="278">
        <v>2766</v>
      </c>
      <c r="AR14" s="279">
        <v>3.9</v>
      </c>
    </row>
    <row r="15" spans="1:46" ht="13.5" customHeight="1" x14ac:dyDescent="0.15">
      <c r="A15" s="259"/>
      <c r="AK15" s="1106" t="s">
        <v>531</v>
      </c>
      <c r="AL15" s="1107"/>
      <c r="AM15" s="1107"/>
      <c r="AN15" s="1108"/>
      <c r="AO15" s="277">
        <v>-47135</v>
      </c>
      <c r="AP15" s="277">
        <v>-7877</v>
      </c>
      <c r="AQ15" s="278">
        <v>-9361</v>
      </c>
      <c r="AR15" s="279">
        <v>-15.9</v>
      </c>
    </row>
    <row r="16" spans="1:46" x14ac:dyDescent="0.15">
      <c r="A16" s="259"/>
      <c r="AK16" s="1106" t="s">
        <v>187</v>
      </c>
      <c r="AL16" s="1107"/>
      <c r="AM16" s="1107"/>
      <c r="AN16" s="1108"/>
      <c r="AO16" s="277">
        <v>839920</v>
      </c>
      <c r="AP16" s="277">
        <v>140361</v>
      </c>
      <c r="AQ16" s="278">
        <v>155632</v>
      </c>
      <c r="AR16" s="279">
        <v>-9.8000000000000007</v>
      </c>
    </row>
    <row r="17" spans="1:46" x14ac:dyDescent="0.15">
      <c r="A17" s="259"/>
    </row>
    <row r="18" spans="1:46" x14ac:dyDescent="0.15">
      <c r="A18" s="259"/>
      <c r="AQ18" s="280"/>
      <c r="AR18" s="280"/>
    </row>
    <row r="19" spans="1:46" x14ac:dyDescent="0.15">
      <c r="A19" s="259"/>
      <c r="AK19" s="255" t="s">
        <v>532</v>
      </c>
    </row>
    <row r="20" spans="1:46" x14ac:dyDescent="0.15">
      <c r="A20" s="259"/>
      <c r="AK20" s="281"/>
      <c r="AL20" s="282"/>
      <c r="AM20" s="282"/>
      <c r="AN20" s="283"/>
      <c r="AO20" s="284" t="s">
        <v>533</v>
      </c>
      <c r="AP20" s="285" t="s">
        <v>534</v>
      </c>
      <c r="AQ20" s="286" t="s">
        <v>535</v>
      </c>
      <c r="AR20" s="287"/>
    </row>
    <row r="21" spans="1:46" s="260" customFormat="1" x14ac:dyDescent="0.15">
      <c r="A21" s="288"/>
      <c r="AK21" s="1109" t="s">
        <v>536</v>
      </c>
      <c r="AL21" s="1110"/>
      <c r="AM21" s="1110"/>
      <c r="AN21" s="1111"/>
      <c r="AO21" s="289">
        <v>10.53</v>
      </c>
      <c r="AP21" s="290">
        <v>13.83</v>
      </c>
      <c r="AQ21" s="291">
        <v>-3.3</v>
      </c>
      <c r="AS21" s="292"/>
      <c r="AT21" s="288"/>
    </row>
    <row r="22" spans="1:46" s="260" customFormat="1" x14ac:dyDescent="0.15">
      <c r="A22" s="288"/>
      <c r="AK22" s="1109" t="s">
        <v>537</v>
      </c>
      <c r="AL22" s="1110"/>
      <c r="AM22" s="1110"/>
      <c r="AN22" s="1111"/>
      <c r="AO22" s="293">
        <v>100.7</v>
      </c>
      <c r="AP22" s="294">
        <v>96.2</v>
      </c>
      <c r="AQ22" s="295">
        <v>4.5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538</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540</v>
      </c>
      <c r="AL29" s="260"/>
      <c r="AM29" s="260"/>
      <c r="AN29" s="260"/>
      <c r="AS29" s="302"/>
    </row>
    <row r="30" spans="1:46" ht="13.5" customHeight="1" x14ac:dyDescent="0.15">
      <c r="A30" s="259"/>
      <c r="AK30" s="262"/>
      <c r="AL30" s="263"/>
      <c r="AM30" s="263"/>
      <c r="AN30" s="264"/>
      <c r="AO30" s="1101" t="s">
        <v>519</v>
      </c>
      <c r="AP30" s="265"/>
      <c r="AQ30" s="266" t="s">
        <v>520</v>
      </c>
      <c r="AR30" s="267"/>
    </row>
    <row r="31" spans="1:46" x14ac:dyDescent="0.15">
      <c r="A31" s="259"/>
      <c r="AK31" s="268"/>
      <c r="AL31" s="269"/>
      <c r="AM31" s="269"/>
      <c r="AN31" s="270"/>
      <c r="AO31" s="1102"/>
      <c r="AP31" s="271" t="s">
        <v>521</v>
      </c>
      <c r="AQ31" s="272" t="s">
        <v>522</v>
      </c>
      <c r="AR31" s="273" t="s">
        <v>523</v>
      </c>
    </row>
    <row r="32" spans="1:46" ht="27" customHeight="1" x14ac:dyDescent="0.15">
      <c r="A32" s="259"/>
      <c r="AK32" s="1117" t="s">
        <v>541</v>
      </c>
      <c r="AL32" s="1118"/>
      <c r="AM32" s="1118"/>
      <c r="AN32" s="1119"/>
      <c r="AO32" s="303">
        <v>278681</v>
      </c>
      <c r="AP32" s="303">
        <v>46571</v>
      </c>
      <c r="AQ32" s="304">
        <v>82029</v>
      </c>
      <c r="AR32" s="305">
        <v>-43.2</v>
      </c>
    </row>
    <row r="33" spans="1:46" ht="13.5" customHeight="1" x14ac:dyDescent="0.15">
      <c r="A33" s="259"/>
      <c r="AK33" s="1117" t="s">
        <v>542</v>
      </c>
      <c r="AL33" s="1118"/>
      <c r="AM33" s="1118"/>
      <c r="AN33" s="1119"/>
      <c r="AO33" s="303" t="s">
        <v>527</v>
      </c>
      <c r="AP33" s="303" t="s">
        <v>527</v>
      </c>
      <c r="AQ33" s="304" t="s">
        <v>527</v>
      </c>
      <c r="AR33" s="305" t="s">
        <v>527</v>
      </c>
    </row>
    <row r="34" spans="1:46" ht="27" customHeight="1" x14ac:dyDescent="0.15">
      <c r="A34" s="259"/>
      <c r="AK34" s="1117" t="s">
        <v>543</v>
      </c>
      <c r="AL34" s="1118"/>
      <c r="AM34" s="1118"/>
      <c r="AN34" s="1119"/>
      <c r="AO34" s="303" t="s">
        <v>527</v>
      </c>
      <c r="AP34" s="303" t="s">
        <v>527</v>
      </c>
      <c r="AQ34" s="304" t="s">
        <v>527</v>
      </c>
      <c r="AR34" s="305" t="s">
        <v>527</v>
      </c>
    </row>
    <row r="35" spans="1:46" ht="27" customHeight="1" x14ac:dyDescent="0.15">
      <c r="A35" s="259"/>
      <c r="AK35" s="1117" t="s">
        <v>544</v>
      </c>
      <c r="AL35" s="1118"/>
      <c r="AM35" s="1118"/>
      <c r="AN35" s="1119"/>
      <c r="AO35" s="303">
        <v>107877</v>
      </c>
      <c r="AP35" s="303">
        <v>18028</v>
      </c>
      <c r="AQ35" s="304">
        <v>28200</v>
      </c>
      <c r="AR35" s="305">
        <v>-36.1</v>
      </c>
    </row>
    <row r="36" spans="1:46" ht="27" customHeight="1" x14ac:dyDescent="0.15">
      <c r="A36" s="259"/>
      <c r="AK36" s="1117" t="s">
        <v>545</v>
      </c>
      <c r="AL36" s="1118"/>
      <c r="AM36" s="1118"/>
      <c r="AN36" s="1119"/>
      <c r="AO36" s="303">
        <v>9765</v>
      </c>
      <c r="AP36" s="303">
        <v>1632</v>
      </c>
      <c r="AQ36" s="304">
        <v>4770</v>
      </c>
      <c r="AR36" s="305">
        <v>-65.8</v>
      </c>
    </row>
    <row r="37" spans="1:46" ht="13.5" customHeight="1" x14ac:dyDescent="0.15">
      <c r="A37" s="259"/>
      <c r="AK37" s="1117" t="s">
        <v>546</v>
      </c>
      <c r="AL37" s="1118"/>
      <c r="AM37" s="1118"/>
      <c r="AN37" s="1119"/>
      <c r="AO37" s="303">
        <v>3604</v>
      </c>
      <c r="AP37" s="303">
        <v>602</v>
      </c>
      <c r="AQ37" s="304">
        <v>525</v>
      </c>
      <c r="AR37" s="305">
        <v>14.7</v>
      </c>
    </row>
    <row r="38" spans="1:46" ht="27" customHeight="1" x14ac:dyDescent="0.15">
      <c r="A38" s="259"/>
      <c r="AK38" s="1120" t="s">
        <v>547</v>
      </c>
      <c r="AL38" s="1121"/>
      <c r="AM38" s="1121"/>
      <c r="AN38" s="1122"/>
      <c r="AO38" s="306" t="s">
        <v>527</v>
      </c>
      <c r="AP38" s="306" t="s">
        <v>527</v>
      </c>
      <c r="AQ38" s="307">
        <v>4</v>
      </c>
      <c r="AR38" s="295" t="s">
        <v>527</v>
      </c>
      <c r="AS38" s="302"/>
    </row>
    <row r="39" spans="1:46" x14ac:dyDescent="0.15">
      <c r="A39" s="259"/>
      <c r="AK39" s="1120" t="s">
        <v>548</v>
      </c>
      <c r="AL39" s="1121"/>
      <c r="AM39" s="1121"/>
      <c r="AN39" s="1122"/>
      <c r="AO39" s="303" t="s">
        <v>527</v>
      </c>
      <c r="AP39" s="303" t="s">
        <v>527</v>
      </c>
      <c r="AQ39" s="304">
        <v>-1861</v>
      </c>
      <c r="AR39" s="305" t="s">
        <v>527</v>
      </c>
      <c r="AS39" s="302"/>
    </row>
    <row r="40" spans="1:46" ht="27" customHeight="1" x14ac:dyDescent="0.15">
      <c r="A40" s="259"/>
      <c r="AK40" s="1117" t="s">
        <v>549</v>
      </c>
      <c r="AL40" s="1118"/>
      <c r="AM40" s="1118"/>
      <c r="AN40" s="1119"/>
      <c r="AO40" s="303">
        <v>-246554</v>
      </c>
      <c r="AP40" s="303">
        <v>-41202</v>
      </c>
      <c r="AQ40" s="304">
        <v>-76879</v>
      </c>
      <c r="AR40" s="305">
        <v>-46.4</v>
      </c>
      <c r="AS40" s="302"/>
    </row>
    <row r="41" spans="1:46" x14ac:dyDescent="0.15">
      <c r="A41" s="259"/>
      <c r="AK41" s="1123" t="s">
        <v>300</v>
      </c>
      <c r="AL41" s="1124"/>
      <c r="AM41" s="1124"/>
      <c r="AN41" s="1125"/>
      <c r="AO41" s="303">
        <v>153373</v>
      </c>
      <c r="AP41" s="303">
        <v>25631</v>
      </c>
      <c r="AQ41" s="304">
        <v>36788</v>
      </c>
      <c r="AR41" s="305">
        <v>-30.3</v>
      </c>
      <c r="AS41" s="302"/>
    </row>
    <row r="42" spans="1:46" x14ac:dyDescent="0.15">
      <c r="A42" s="259"/>
      <c r="AK42" s="308" t="s">
        <v>550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551</v>
      </c>
    </row>
    <row r="48" spans="1:46" x14ac:dyDescent="0.15">
      <c r="A48" s="259"/>
      <c r="AK48" s="313" t="s">
        <v>552</v>
      </c>
      <c r="AL48" s="313"/>
      <c r="AM48" s="313"/>
      <c r="AN48" s="313"/>
      <c r="AO48" s="313"/>
      <c r="AP48" s="313"/>
      <c r="AQ48" s="314"/>
      <c r="AR48" s="313"/>
    </row>
    <row r="49" spans="1:44" ht="13.5" customHeight="1" x14ac:dyDescent="0.15">
      <c r="A49" s="259"/>
      <c r="AK49" s="315"/>
      <c r="AL49" s="316"/>
      <c r="AM49" s="1112" t="s">
        <v>519</v>
      </c>
      <c r="AN49" s="1114" t="s">
        <v>553</v>
      </c>
      <c r="AO49" s="1115"/>
      <c r="AP49" s="1115"/>
      <c r="AQ49" s="1115"/>
      <c r="AR49" s="1116"/>
    </row>
    <row r="50" spans="1:44" x14ac:dyDescent="0.15">
      <c r="A50" s="259"/>
      <c r="AK50" s="317"/>
      <c r="AL50" s="318"/>
      <c r="AM50" s="1113"/>
      <c r="AN50" s="319" t="s">
        <v>554</v>
      </c>
      <c r="AO50" s="320" t="s">
        <v>555</v>
      </c>
      <c r="AP50" s="321" t="s">
        <v>556</v>
      </c>
      <c r="AQ50" s="322" t="s">
        <v>557</v>
      </c>
      <c r="AR50" s="323" t="s">
        <v>558</v>
      </c>
    </row>
    <row r="51" spans="1:44" x14ac:dyDescent="0.15">
      <c r="A51" s="259"/>
      <c r="AK51" s="315" t="s">
        <v>559</v>
      </c>
      <c r="AL51" s="316"/>
      <c r="AM51" s="324">
        <v>434232</v>
      </c>
      <c r="AN51" s="325">
        <v>67427</v>
      </c>
      <c r="AO51" s="326">
        <v>-48.1</v>
      </c>
      <c r="AP51" s="327">
        <v>114790</v>
      </c>
      <c r="AQ51" s="328">
        <v>-6.6</v>
      </c>
      <c r="AR51" s="329">
        <v>-41.5</v>
      </c>
    </row>
    <row r="52" spans="1:44" x14ac:dyDescent="0.15">
      <c r="A52" s="259"/>
      <c r="AK52" s="330"/>
      <c r="AL52" s="331" t="s">
        <v>560</v>
      </c>
      <c r="AM52" s="332">
        <v>258617</v>
      </c>
      <c r="AN52" s="333">
        <v>40158</v>
      </c>
      <c r="AO52" s="334">
        <v>-53.1</v>
      </c>
      <c r="AP52" s="335">
        <v>55601</v>
      </c>
      <c r="AQ52" s="336">
        <v>-15.5</v>
      </c>
      <c r="AR52" s="337">
        <v>-37.6</v>
      </c>
    </row>
    <row r="53" spans="1:44" x14ac:dyDescent="0.15">
      <c r="A53" s="259"/>
      <c r="AK53" s="315" t="s">
        <v>561</v>
      </c>
      <c r="AL53" s="316"/>
      <c r="AM53" s="324">
        <v>400939</v>
      </c>
      <c r="AN53" s="325">
        <v>63230</v>
      </c>
      <c r="AO53" s="326">
        <v>-6.2</v>
      </c>
      <c r="AP53" s="327">
        <v>126262</v>
      </c>
      <c r="AQ53" s="328">
        <v>10</v>
      </c>
      <c r="AR53" s="329">
        <v>-16.2</v>
      </c>
    </row>
    <row r="54" spans="1:44" x14ac:dyDescent="0.15">
      <c r="A54" s="259"/>
      <c r="AK54" s="330"/>
      <c r="AL54" s="331" t="s">
        <v>560</v>
      </c>
      <c r="AM54" s="332">
        <v>230271</v>
      </c>
      <c r="AN54" s="333">
        <v>36315</v>
      </c>
      <c r="AO54" s="334">
        <v>-9.6</v>
      </c>
      <c r="AP54" s="335">
        <v>56769</v>
      </c>
      <c r="AQ54" s="336">
        <v>2.1</v>
      </c>
      <c r="AR54" s="337">
        <v>-11.7</v>
      </c>
    </row>
    <row r="55" spans="1:44" x14ac:dyDescent="0.15">
      <c r="A55" s="259"/>
      <c r="AK55" s="315" t="s">
        <v>562</v>
      </c>
      <c r="AL55" s="316"/>
      <c r="AM55" s="324">
        <v>459852</v>
      </c>
      <c r="AN55" s="325">
        <v>73600</v>
      </c>
      <c r="AO55" s="326">
        <v>16.399999999999999</v>
      </c>
      <c r="AP55" s="327">
        <v>126525</v>
      </c>
      <c r="AQ55" s="328">
        <v>0.2</v>
      </c>
      <c r="AR55" s="329">
        <v>16.2</v>
      </c>
    </row>
    <row r="56" spans="1:44" x14ac:dyDescent="0.15">
      <c r="A56" s="259"/>
      <c r="AK56" s="330"/>
      <c r="AL56" s="331" t="s">
        <v>560</v>
      </c>
      <c r="AM56" s="332">
        <v>242885</v>
      </c>
      <c r="AN56" s="333">
        <v>38874</v>
      </c>
      <c r="AO56" s="334">
        <v>7</v>
      </c>
      <c r="AP56" s="335">
        <v>67052</v>
      </c>
      <c r="AQ56" s="336">
        <v>18.100000000000001</v>
      </c>
      <c r="AR56" s="337">
        <v>-11.1</v>
      </c>
    </row>
    <row r="57" spans="1:44" x14ac:dyDescent="0.15">
      <c r="A57" s="259"/>
      <c r="AK57" s="315" t="s">
        <v>563</v>
      </c>
      <c r="AL57" s="316"/>
      <c r="AM57" s="324">
        <v>370882</v>
      </c>
      <c r="AN57" s="325">
        <v>60286</v>
      </c>
      <c r="AO57" s="326">
        <v>-18.100000000000001</v>
      </c>
      <c r="AP57" s="327">
        <v>122054</v>
      </c>
      <c r="AQ57" s="328">
        <v>-3.5</v>
      </c>
      <c r="AR57" s="329">
        <v>-14.6</v>
      </c>
    </row>
    <row r="58" spans="1:44" x14ac:dyDescent="0.15">
      <c r="A58" s="259"/>
      <c r="AK58" s="330"/>
      <c r="AL58" s="331" t="s">
        <v>560</v>
      </c>
      <c r="AM58" s="332">
        <v>178399</v>
      </c>
      <c r="AN58" s="333">
        <v>28999</v>
      </c>
      <c r="AO58" s="334">
        <v>-25.4</v>
      </c>
      <c r="AP58" s="335">
        <v>68298</v>
      </c>
      <c r="AQ58" s="336">
        <v>1.9</v>
      </c>
      <c r="AR58" s="337">
        <v>-27.3</v>
      </c>
    </row>
    <row r="59" spans="1:44" x14ac:dyDescent="0.15">
      <c r="A59" s="259"/>
      <c r="AK59" s="315" t="s">
        <v>564</v>
      </c>
      <c r="AL59" s="316"/>
      <c r="AM59" s="324">
        <v>677972</v>
      </c>
      <c r="AN59" s="325">
        <v>113297</v>
      </c>
      <c r="AO59" s="326">
        <v>87.9</v>
      </c>
      <c r="AP59" s="327">
        <v>111644</v>
      </c>
      <c r="AQ59" s="328">
        <v>-8.5</v>
      </c>
      <c r="AR59" s="329">
        <v>96.4</v>
      </c>
    </row>
    <row r="60" spans="1:44" x14ac:dyDescent="0.15">
      <c r="A60" s="259"/>
      <c r="AK60" s="330"/>
      <c r="AL60" s="331" t="s">
        <v>560</v>
      </c>
      <c r="AM60" s="332">
        <v>223028</v>
      </c>
      <c r="AN60" s="333">
        <v>37271</v>
      </c>
      <c r="AO60" s="334">
        <v>28.5</v>
      </c>
      <c r="AP60" s="335">
        <v>66606</v>
      </c>
      <c r="AQ60" s="336">
        <v>-2.5</v>
      </c>
      <c r="AR60" s="337">
        <v>31</v>
      </c>
    </row>
    <row r="61" spans="1:44" x14ac:dyDescent="0.15">
      <c r="A61" s="259"/>
      <c r="AK61" s="315" t="s">
        <v>565</v>
      </c>
      <c r="AL61" s="338"/>
      <c r="AM61" s="324">
        <v>468775</v>
      </c>
      <c r="AN61" s="325">
        <v>75568</v>
      </c>
      <c r="AO61" s="326">
        <v>6.4</v>
      </c>
      <c r="AP61" s="327">
        <v>120255</v>
      </c>
      <c r="AQ61" s="339">
        <v>-1.7</v>
      </c>
      <c r="AR61" s="329">
        <v>8.1</v>
      </c>
    </row>
    <row r="62" spans="1:44" x14ac:dyDescent="0.15">
      <c r="A62" s="259"/>
      <c r="AK62" s="330"/>
      <c r="AL62" s="331" t="s">
        <v>560</v>
      </c>
      <c r="AM62" s="332">
        <v>226640</v>
      </c>
      <c r="AN62" s="333">
        <v>36323</v>
      </c>
      <c r="AO62" s="334">
        <v>-10.5</v>
      </c>
      <c r="AP62" s="335">
        <v>62865</v>
      </c>
      <c r="AQ62" s="336">
        <v>0.8</v>
      </c>
      <c r="AR62" s="337">
        <v>-11.3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YvkDFjvHHiw9vcqIi5rPASw5CaTpcdGkaEjeF+RUm2osm+L7uNRiiHVp/3asEEWL9S+0uqWsR/Xq9pRNORgO/Q==" saltValue="MbYXa/Ez2+BRm5kXsP3k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567</v>
      </c>
    </row>
    <row r="121" spans="125:125" ht="13.5" hidden="1" customHeight="1" x14ac:dyDescent="0.15">
      <c r="DU121" s="253"/>
    </row>
  </sheetData>
  <sheetProtection algorithmName="SHA-512" hashValue="38KKaT67qdoc4oZRCS99D8QhZ2vMrS+b23j20PWD/qO0nFW0i9aMPGUQXH807afPtmY4JhEvvYNOKTKQYdoGWA==" saltValue="V8UDn1NDKJbzdqWJNdKQ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568</v>
      </c>
    </row>
  </sheetData>
  <sheetProtection algorithmName="SHA-512" hashValue="b3f6NS1DlN0LnVmMtVh3RLDpYrANjaOIP1HTryRwbeONW+XhtpU4hwTU+dBsJcocMnN00zud48Ok9BjSap354A==" saltValue="XciqvOm05eDvSAyI1nF3J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26" t="s">
        <v>3</v>
      </c>
      <c r="D47" s="1126"/>
      <c r="E47" s="1127"/>
      <c r="F47" s="11">
        <v>38.5</v>
      </c>
      <c r="G47" s="12">
        <v>27.17</v>
      </c>
      <c r="H47" s="12">
        <v>33.909999999999997</v>
      </c>
      <c r="I47" s="12">
        <v>39.450000000000003</v>
      </c>
      <c r="J47" s="13">
        <v>43.69</v>
      </c>
    </row>
    <row r="48" spans="2:10" ht="57.75" customHeight="1" x14ac:dyDescent="0.15">
      <c r="B48" s="14"/>
      <c r="C48" s="1128" t="s">
        <v>4</v>
      </c>
      <c r="D48" s="1128"/>
      <c r="E48" s="1129"/>
      <c r="F48" s="15">
        <v>9.86</v>
      </c>
      <c r="G48" s="16">
        <v>6.24</v>
      </c>
      <c r="H48" s="16">
        <v>11.3</v>
      </c>
      <c r="I48" s="16">
        <v>6.87</v>
      </c>
      <c r="J48" s="17">
        <v>5.9</v>
      </c>
    </row>
    <row r="49" spans="2:10" ht="57.75" customHeight="1" thickBot="1" x14ac:dyDescent="0.2">
      <c r="B49" s="18"/>
      <c r="C49" s="1130" t="s">
        <v>5</v>
      </c>
      <c r="D49" s="1130"/>
      <c r="E49" s="1131"/>
      <c r="F49" s="19" t="s">
        <v>574</v>
      </c>
      <c r="G49" s="20" t="s">
        <v>575</v>
      </c>
      <c r="H49" s="20">
        <v>13.67</v>
      </c>
      <c r="I49" s="20">
        <v>4.47</v>
      </c>
      <c r="J49" s="21">
        <v>2.61</v>
      </c>
    </row>
    <row r="50" spans="2:10" x14ac:dyDescent="0.15"/>
  </sheetData>
  <sheetProtection algorithmName="SHA-512" hashValue="RguWF9S3hyAFbtNyQbd0ntAd5POqLMY2zb7W/QRv7dRsUs5AqW8k7AYjsMGH3X5TrRd8sTrmLm+rP2+fvG1BaQ==" saltValue="qzk4dRvEnoZ+q3iZCqYM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2024-03-24T08:36:19Z</cp:lastPrinted>
  <dcterms:created xsi:type="dcterms:W3CDTF">2024-03-14T01:21:51Z</dcterms:created>
  <dcterms:modified xsi:type="dcterms:W3CDTF">2024-03-24T08:37:27Z</dcterms:modified>
  <cp:category/>
</cp:coreProperties>
</file>