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E:\新しいフォルダー\【財政状況資料集】_075043_浅川町_2019\"/>
    </mc:Choice>
  </mc:AlternateContent>
  <xr:revisionPtr revIDLastSave="0" documentId="13_ncr:1_{3E3BE52F-68E6-4EA5-917F-1EE2F9F73618}"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BW34" i="10"/>
  <c r="U34" i="10"/>
  <c r="U35" i="10" s="1"/>
  <c r="U36" i="10" s="1"/>
  <c r="U37" i="10" s="1"/>
  <c r="C34" i="10"/>
  <c r="BW35" i="10" l="1"/>
  <c r="BW36" i="10" s="1"/>
  <c r="BW37" i="10" s="1"/>
  <c r="BW38" i="10" s="1"/>
  <c r="BW39" i="10" s="1"/>
  <c r="BW40" i="10" s="1"/>
  <c r="BW41" i="10" s="1"/>
  <c r="BW42" i="10" s="1"/>
  <c r="AM34" i="10"/>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<sst xmlns="http://schemas.openxmlformats.org/spreadsheetml/2006/main" count="1100" uniqueCount="599">
  <si>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</si>
  <si>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</si>
  <si>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</si>
  <si>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</si>
  <si>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</si>
  <si>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</si>
  <si>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</si>
  <si>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</si>
  <si>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</si>
  <si>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</si>
  <si>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</si>
  <si>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</si>
  <si>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</si>
  <si>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</si>
  <si>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</si>
  <si>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</si>
  <si>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</si>
  <si>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</si>
  <si>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</si>
  <si>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</si>
  <si>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</si>
  <si>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</si>
  <si>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</si>
  <si>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</si>
  <si>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</si>
  <si>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</si>
  <si>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</si>
  <si>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</si>
  <si>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</si>
  <si>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</si>
  <si>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</si>
  <si>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</si>
  <si>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</si>
  <si>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</si>
  <si>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</si>
  <si>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</si>
  <si>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</si>
  <si>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</si>
  <si>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</si>
  <si>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</si>
  <si>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</si>
  <si>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</si>
  <si>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</si>
  <si>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</si>
  <si>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</si>
  <si>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</si>
  <si>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</si>
  <si>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</si>
  <si>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</si>
  <si>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</si>
  <si>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</si>
  <si>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</si>
  <si>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</si>
  <si>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</si>
  <si>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</si>
  <si>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</si>
  <si>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</si>
  <si>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</si>
  <si>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</si>
  <si>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</si>
  <si>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</si>
  <si>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</si>
  <si>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</si>
  <si>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</si>
  <si>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</si>
  <si>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</si>
  <si>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</si>
  <si>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</si>
  <si>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</si>
  <si>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</si>
  <si>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</si>
  <si>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</si>
  <si>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</si>
  <si>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</si>
  <si>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</si>
  <si>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</si>
  <si>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</si>
  <si>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</si>
  <si>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</si>
  <si>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</si>
  <si>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</si>
  <si>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</si>
  <si>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</si>
  <si>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</si>
  <si>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</si>
  <si>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</si>
  <si>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</si>
  <si>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</si>
  <si>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</si>
  <si>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</si>
  <si>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</si>
  <si>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</si>
  <si>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</si>
  <si>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</si>
  <si>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</si>
  <si>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</si>
  <si>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</si>
  <si>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</si>
  <si>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</si>
  <si>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</si>
  <si>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</si>
  <si>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</si>
  <si>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</si>
  <si>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</si>
  <si>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</si>
  <si>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</si>
  <si>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</si>
  <si>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</si>
  <si>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</si>
  <si>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</si>
  <si>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</si>
  <si>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</si>
  <si>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</si>
  <si>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</si>
  <si>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</si>
  <si>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</si>
  <si>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</si>
  <si>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</si>
  <si>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</si>
  <si>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</si>
  <si>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</si>
  <si>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</si>
  <si>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</si>
  <si>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</si>
  <si>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</si>
  <si>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</si>
  <si>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</si>
  <si>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</si>
  <si>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</si>
  <si>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</si>
  <si>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</si>
  <si>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</si>
  <si>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</si>
  <si>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</si>
  <si>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</si>
  <si>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</si>
  <si>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</si>
  <si>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</si>
  <si>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</si>
  <si>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</si>
  <si>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</si>
  <si>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</si>
  <si>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</si>
  <si>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</si>
  <si>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</si>
  <si>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</si>
  <si>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</si>
  <si>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</si>
  <si>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</si>
  <si>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</si>
  <si>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</si>
  <si>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</si>
  <si>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</si>
  <si>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</si>
  <si>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</si>
  <si>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</si>
  <si>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</si>
  <si>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</si>
  <si>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</si>
  <si>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</si>
  <si>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</si>
  <si>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</si>
  <si>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</si>
  <si>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</si>
  <si>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</si>
  <si>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</si>
  <si>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</si>
  <si>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</si>
  <si>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</si>
  <si>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</si>
  <si>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</si>
  <si>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</si>
  <si>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</si>
  <si>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</si>
  <si>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</si>
  <si>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</si>
  <si>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</si>
  <si>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</si>
  <si>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</si>
  <si>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</si>
  <si>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</si>
  <si>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</si>
  <si>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</si>
  <si>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</si>
  <si>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</si>
  <si>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</si>
  <si>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</si>
  <si>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</si>
  <si>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</si>
  <si>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</si>
  <si>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</si>
  <si>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</si>
  <si>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</si>
  <si>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</si>
  <si>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</si>
  <si>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</si>
  <si>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</si>
  <si>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</si>
  <si>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</si>
  <si>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</si>
  <si>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</si>
  <si>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</si>
  <si>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</si>
  <si>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</si>
  <si>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</si>
  <si>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</si>
  <si>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</si>
  <si>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</si>
  <si>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</si>
  <si>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</si>
  <si>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</si>
  <si>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</si>
  <si>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</si>
  <si>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</si>
  <si>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</si>
  <si>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福島県浅川町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</si>
  <si>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</si>
  <si>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</si>
  <si>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</si>
  <si>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</si>
  <si>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</si>
  <si>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</si>
  <si>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</si>
  <si>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</si>
  <si>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</si>
  <si>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</si>
  <si>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</si>
  <si>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</si>
  <si>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</si>
  <si>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</si>
  <si>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</si>
  <si>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</si>
  <si>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</si>
  <si>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</si>
  <si>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</si>
  <si>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</si>
  <si>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</si>
  <si>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</si>
  <si>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</si>
  <si>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</si>
  <si>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</si>
  <si>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</si>
  <si>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</si>
  <si>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</si>
  <si>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</si>
  <si>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</si>
  <si>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</si>
  <si>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</si>
  <si>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</si>
  <si>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</si>
  <si>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</si>
  <si>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</si>
  <si>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</si>
  <si>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</si>
  <si>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</si>
  <si>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</si>
  <si>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</si>
  <si>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</si>
  <si>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</si>
  <si>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</si>
  <si>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</si>
  <si>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</si>
  <si>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</si>
  <si>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</si>
  <si>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</si>
  <si>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</si>
  <si>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</si>
  <si>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</si>
  <si>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</si>
  <si>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</si>
  <si>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</si>
  <si>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</si>
  <si>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</si>
  <si>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</si>
  <si>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</si>
  <si>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</si>
  <si>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</si>
  <si>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</si>
  <si>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</si>
  <si>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</si>
  <si>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</si>
  <si>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</si>
  <si>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</si>
  <si>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</si>
  <si>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</si>
  <si>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</si>
  <si>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</si>
  <si>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</si>
  <si>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</si>
  <si>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</si>
  <si>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</si>
  <si>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</si>
  <si>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</si>
  <si>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</si>
  <si>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</si>
  <si>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</si>
  <si>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</si>
  <si>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</si>
  <si>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</si>
  <si>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</si>
  <si>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</si>
  <si>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</si>
  <si>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</si>
  <si>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</si>
  <si>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</si>
  <si>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</si>
  <si>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</si>
  <si>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</si>
  <si>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</si>
  <si>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</si>
  <si>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</si>
  <si>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</si>
  <si>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</si>
  <si>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</si>
  <si>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</si>
  <si>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</si>
  <si>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</si>
  <si>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</si>
  <si>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</si>
  <si>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</si>
  <si>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</si>
  <si>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</si>
  <si>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</si>
  <si>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</si>
  <si>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</si>
  <si>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</si>
  <si>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</si>
  <si>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</si>
  <si>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</si>
  <si>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</si>
  <si>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</si>
  <si>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</si>
  <si>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</si>
  <si>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</si>
  <si>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</si>
  <si>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</si>
  <si>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</si>
  <si>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</si>
  <si>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</si>
  <si>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</si>
  <si>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</si>
  <si>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</si>
  <si>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</si>
  <si>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</si>
  <si>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</si>
  <si>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</si>
  <si>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</si>
  <si>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</si>
  <si>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</si>
  <si>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</si>
  <si>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</si>
  <si>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</si>
  <si>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</si>
  <si>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</si>
  <si>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</si>
  <si>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</si>
  <si>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</si>
  <si>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</si>
  <si>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</si>
  <si>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</si>
  <si>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</si>
  <si>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</si>
  <si>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</si>
  <si>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</si>
  <si>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</si>
  <si>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</si>
  <si>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</si>
  <si>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</si>
  <si>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</si>
  <si>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</si>
  <si>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福島県浅川町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</si>
  <si>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</si>
  <si>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</si>
  <si>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</si>
  <si>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</si>
  <si>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</si>
  <si>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</si>
  <si>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</si>
  <si>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</si>
  <si>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</si>
  <si>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</si>
  <si>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</si>
  <si>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</si>
  <si>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</si>
  <si>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</si>
  <si>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</si>
  <si>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</si>
  <si>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</si>
  <si>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</si>
  <si>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</si>
  <si>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</si>
  <si>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</si>
  <si>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</si>
  <si>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</si>
  <si>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</si>
  <si>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</si>
  <si>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</si>
  <si>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</si>
  <si>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</si>
  <si>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</si>
  <si>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</si>
  <si>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</si>
  <si>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</si>
  <si>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</si>
  <si>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</si>
  <si>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</si>
  <si>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</si>
  <si>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</si>
  <si>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</si>
  <si>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</si>
  <si>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</si>
  <si>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</si>
  <si>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公共下水道事業特別会計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</si>
  <si>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</si>
  <si>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</si>
  <si>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</si>
  <si>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</si>
  <si>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</si>
  <si>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</si>
  <si>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</si>
  <si>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</si>
  <si>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</si>
  <si>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</si>
  <si>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</si>
  <si>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</si>
  <si>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</si>
  <si>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</si>
  <si>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</si>
  <si>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</si>
  <si>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</si>
  <si>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</si>
  <si>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</si>
  <si>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</si>
  <si>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</si>
  <si>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</si>
  <si>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</si>
  <si>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</si>
  <si>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</si>
  <si>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</si>
  <si>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</si>
  <si>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</si>
  <si>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</si>
  <si>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</si>
  <si>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</si>
  <si>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</si>
  <si>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</si>
  <si>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</si>
  <si>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</si>
  <si>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</si>
  <si>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</si>
  <si>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</si>
  <si>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</si>
  <si>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</si>
  <si>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</si>
  <si>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</si>
  <si>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</si>
  <si>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</si>
  <si>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</si>
  <si>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</si>
  <si>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</si>
  <si>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</si>
  <si>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</si>
  <si>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</si>
  <si>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</si>
  <si>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</si>
  <si>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</si>
  <si>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</si>
  <si>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</si>
  <si>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</si>
  <si>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</si>
  <si>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</si>
  <si>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</si>
  <si>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</si>
  <si>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</si>
  <si>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</si>
  <si>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</si>
  <si>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</si>
  <si>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</si>
  <si>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</si>
  <si>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</si>
  <si>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</si>
  <si>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</si>
  <si>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</si>
  <si>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</si>
  <si>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</si>
  <si>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</si>
  <si>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</si>
  <si>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</si>
  <si>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</si>
  <si>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</si>
  <si>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</si>
  <si>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</si>
  <si>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</si>
  <si>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</si>
  <si>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</si>
  <si>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</si>
  <si>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</si>
  <si>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</si>
  <si>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</si>
  <si>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</si>
  <si>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</si>
  <si>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</si>
  <si>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</si>
  <si>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</si>
  <si>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</si>
  <si>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</si>
  <si>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</si>
  <si>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</si>
  <si>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</si>
  <si>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</si>
  <si>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</si>
  <si>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</si>
  <si>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</si>
  <si>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</si>
  <si>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</si>
  <si>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</si>
  <si>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</si>
  <si>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</si>
  <si>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</si>
  <si>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</si>
  <si>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</si>
  <si>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</si>
  <si>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</si>
  <si>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</si>
  <si>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</si>
  <si>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</si>
  <si>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</si>
  <si>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</si>
  <si>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</si>
  <si>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</si>
  <si>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</si>
  <si>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</si>
  <si>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</si>
  <si>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</si>
  <si>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</si>
  <si>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</si>
  <si>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</si>
  <si>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</si>
  <si>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</si>
  <si>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</si>
  <si>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</si>
  <si>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</si>
  <si>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</si>
  <si>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</si>
  <si>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</si>
  <si>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</si>
  <si>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</si>
  <si>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</si>
  <si>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</si>
  <si>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</si>
  <si>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</si>
  <si>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</si>
  <si>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</si>
  <si>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</si>
  <si>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</si>
  <si>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</si>
  <si>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</si>
  <si>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</si>
  <si>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</si>
  <si>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</si>
  <si>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</si>
  <si>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4.72</t>
  </si>
  <si>
    <t>▲ 1.33</t>
  </si>
  <si>
    <t>▲ 2.65</t>
  </si>
  <si>
    <t>▲ 14.60</t>
  </si>
  <si>
    <t>上水道事業会計</t>
  </si>
  <si>
    <t>宅地造成事業特別会計</t>
  </si>
  <si>
    <t>一般会計</t>
  </si>
  <si>
    <t>介護保険特別会計</t>
  </si>
  <si>
    <t>国民健康保険特別会計</t>
  </si>
  <si>
    <t>介護サービス事業特別会計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</si>
  <si>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</si>
  <si>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</si>
  <si>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</si>
  <si>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</si>
  <si>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</si>
  <si>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</si>
  <si>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</si>
  <si>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</si>
  <si>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</si>
  <si>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</si>
  <si>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一般財団法人吉田富三顕彰会</t>
    <phoneticPr fontId="2"/>
  </si>
  <si>
    <t>-</t>
    <phoneticPr fontId="2"/>
  </si>
  <si>
    <t>石川地方生活環境施設組合(一般会計）</t>
  </si>
  <si>
    <t>-</t>
    <phoneticPr fontId="2"/>
  </si>
  <si>
    <t>須賀川地方広域消防組合(一般会計)</t>
  </si>
  <si>
    <t>福島県後期高齢者医療広域連合(一般会計)</t>
  </si>
  <si>
    <t>福島県後期高齢者医療広域連合(後期高齢者医療特別会計)</t>
  </si>
  <si>
    <t>福島県市町村総合事務組合(一般会計)</t>
  </si>
  <si>
    <t>福島県市町村総合事務組合(消防補償等特別会計)</t>
    <rPh sb="15" eb="17">
      <t>ホショウ</t>
    </rPh>
    <phoneticPr fontId="31"/>
  </si>
  <si>
    <t>福島県市町村総合事務組合(消防賞じゅつ金特別会計)</t>
  </si>
  <si>
    <t>福島県市町村総合事務組合(非常勤職員公務災害補償特別会計)</t>
  </si>
  <si>
    <t>福島県市町村総合事務組合(自治会館管理特別会計)</t>
  </si>
  <si>
    <t>浅川町役場庁舎等建設基金(R01年度末現在)</t>
    <rPh sb="0" eb="3">
      <t>アサカワマチ</t>
    </rPh>
    <rPh sb="3" eb="5">
      <t>ヤクバ</t>
    </rPh>
    <rPh sb="5" eb="7">
      <t>チョウシャ</t>
    </rPh>
    <rPh sb="7" eb="8">
      <t>トウ</t>
    </rPh>
    <rPh sb="8" eb="10">
      <t>ケンセツ</t>
    </rPh>
    <rPh sb="10" eb="12">
      <t>キキン</t>
    </rPh>
    <phoneticPr fontId="2"/>
  </si>
  <si>
    <t>浅川町ふれあい福祉基金(R01年度末現在)</t>
    <rPh sb="0" eb="3">
      <t>アサカワマチ</t>
    </rPh>
    <rPh sb="7" eb="9">
      <t>フクシ</t>
    </rPh>
    <rPh sb="9" eb="11">
      <t>キキン</t>
    </rPh>
    <phoneticPr fontId="2"/>
  </si>
  <si>
    <t>浅川町定住促進住宅維持整備基金(R01年度末現在)</t>
    <rPh sb="0" eb="3">
      <t>アサカワマチ</t>
    </rPh>
    <rPh sb="3" eb="5">
      <t>テイジュウ</t>
    </rPh>
    <rPh sb="5" eb="7">
      <t>ソクシン</t>
    </rPh>
    <rPh sb="7" eb="9">
      <t>ジュウタク</t>
    </rPh>
    <rPh sb="9" eb="11">
      <t>イジ</t>
    </rPh>
    <rPh sb="11" eb="13">
      <t>セイビ</t>
    </rPh>
    <rPh sb="13" eb="15">
      <t>キキン</t>
    </rPh>
    <phoneticPr fontId="2"/>
  </si>
  <si>
    <t>「ふるさと創生」事業基金(R01年度末現在)</t>
    <rPh sb="5" eb="7">
      <t>ソウセイ</t>
    </rPh>
    <rPh sb="8" eb="10">
      <t>ジギョウ</t>
    </rPh>
    <rPh sb="10" eb="12">
      <t>キキン</t>
    </rPh>
    <phoneticPr fontId="2"/>
  </si>
  <si>
    <t>浅川町ふるさと応援基金(R01年度末現在)</t>
    <rPh sb="0" eb="3">
      <t>アサカワマチ</t>
    </rPh>
    <rPh sb="7" eb="9">
      <t>オウエン</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</si>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</sst>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8C70-44AF-8C8C-DC635D330B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58800</c:v>
                </c:pt>
                <c:pt idx="1">
                  <c:v>135132</c:v>
                </c:pt>
                <c:pt idx="2">
                  <c:v>129947</c:v>
                </c:pt>
                <c:pt idx="3">
                  <c:v>67427</c:v>
                </c:pt>
                <c:pt idx="4">
                  <c:v>63230</c:v>
                </c:pt>
              </c:numCache>
            </c:numRef>
          </c:val>
          <c:smooth val="0"/>
          <c:extLst>
            <c:ext xmlns:c16="http://schemas.microsoft.com/office/drawing/2014/chart" uri="{C3380CC4-5D6E-409C-BE32-E72D297353CC}">
              <c16:uniqueId val="{00000001-8C70-44AF-8C8C-DC635D330B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8.1999999999999993</c:v>
                </c:pt>
                <c:pt idx="1">
                  <c:v>8.94</c:v>
                </c:pt>
                <c:pt idx="2">
                  <c:v>11.48</c:v>
                </c:pt>
                <c:pt idx="3">
                  <c:v>9.86</c:v>
                </c:pt>
                <c:pt idx="4">
                  <c:v>6.24</c:v>
                </c:pt>
              </c:numCache>
            </c:numRef>
          </c:val>
          <c:extLst>
            <c:ext xmlns:c16="http://schemas.microsoft.com/office/drawing/2014/chart" uri="{C3380CC4-5D6E-409C-BE32-E72D297353CC}">
              <c16:uniqueId val="{00000000-2067-4E5E-90E6-735AA3F92C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47.36</c:v>
                </c:pt>
                <c:pt idx="1">
                  <c:v>42.85</c:v>
                </c:pt>
                <c:pt idx="2">
                  <c:v>39.06</c:v>
                </c:pt>
                <c:pt idx="3">
                  <c:v>38.5</c:v>
                </c:pt>
                <c:pt idx="4">
                  <c:v>27.17</c:v>
                </c:pt>
              </c:numCache>
            </c:numRef>
          </c:val>
          <c:extLst>
            <c:ext xmlns:c16="http://schemas.microsoft.com/office/drawing/2014/chart" uri="{C3380CC4-5D6E-409C-BE32-E72D297353CC}">
              <c16:uniqueId val="{00000001-2067-4E5E-90E6-735AA3F92C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3.86</c:v>
                </c:pt>
                <c:pt idx="1">
                  <c:v>-4.72</c:v>
                </c:pt>
                <c:pt idx="2">
                  <c:v>-1.33</c:v>
                </c:pt>
                <c:pt idx="3">
                  <c:v>-2.65</c:v>
                </c:pt>
                <c:pt idx="4">
                  <c:v>-14.6</c:v>
                </c:pt>
              </c:numCache>
            </c:numRef>
          </c:val>
          <c:smooth val="0"/>
          <c:extLst>
            <c:ext xmlns:c16="http://schemas.microsoft.com/office/drawing/2014/chart" uri="{C3380CC4-5D6E-409C-BE32-E72D297353CC}">
              <c16:uniqueId val="{00000002-2067-4E5E-90E6-735AA3F92C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0.02</c:v>
                </c:pt>
                <c:pt idx="4">
                  <c:v>#N/A</c:v>
                </c:pt>
                <c:pt idx="5">
                  <c:v>0.04</c:v>
                </c:pt>
                <c:pt idx="6">
                  <c:v>#N/A</c:v>
                </c:pt>
                <c:pt idx="7">
                  <c:v>0.03</c:v>
                </c:pt>
                <c:pt idx="8">
                  <c:v>#N/A</c:v>
                </c:pt>
                <c:pt idx="9">
                  <c:v>0.01</c:v>
                </c:pt>
              </c:numCache>
            </c:numRef>
          </c:val>
          <c:extLst>
            <c:ext xmlns:c16="http://schemas.microsoft.com/office/drawing/2014/chart" uri="{C3380CC4-5D6E-409C-BE32-E72D297353CC}">
              <c16:uniqueId val="{00000000-6131-4874-BAFE-5D151F9F58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31-4874-BAFE-5D151F9F58E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2-6131-4874-BAFE-5D151F9F58E3}"/>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0.57999999999999996</c:v>
                </c:pt>
                <c:pt idx="2">
                  <c:v>#N/A</c:v>
                </c:pt>
                <c:pt idx="3">
                  <c:v>0.5</c:v>
                </c:pt>
                <c:pt idx="4">
                  <c:v>#N/A</c:v>
                </c:pt>
                <c:pt idx="5">
                  <c:v>0.2</c:v>
                </c:pt>
                <c:pt idx="6">
                  <c:v>#N/A</c:v>
                </c:pt>
                <c:pt idx="7">
                  <c:v>0.22</c:v>
                </c:pt>
                <c:pt idx="8">
                  <c:v>#N/A</c:v>
                </c:pt>
                <c:pt idx="9">
                  <c:v>0.2</c:v>
                </c:pt>
              </c:numCache>
            </c:numRef>
          </c:val>
          <c:extLst>
            <c:ext xmlns:c16="http://schemas.microsoft.com/office/drawing/2014/chart" uri="{C3380CC4-5D6E-409C-BE32-E72D297353CC}">
              <c16:uniqueId val="{00000003-6131-4874-BAFE-5D151F9F58E3}"/>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1.49</c:v>
                </c:pt>
                <c:pt idx="2">
                  <c:v>#N/A</c:v>
                </c:pt>
                <c:pt idx="3">
                  <c:v>1.06</c:v>
                </c:pt>
                <c:pt idx="4">
                  <c:v>#N/A</c:v>
                </c:pt>
                <c:pt idx="5">
                  <c:v>0.79</c:v>
                </c:pt>
                <c:pt idx="6">
                  <c:v>#N/A</c:v>
                </c:pt>
                <c:pt idx="7">
                  <c:v>0.52</c:v>
                </c:pt>
                <c:pt idx="8">
                  <c:v>#N/A</c:v>
                </c:pt>
                <c:pt idx="9">
                  <c:v>0.24</c:v>
                </c:pt>
              </c:numCache>
            </c:numRef>
          </c:val>
          <c:extLst>
            <c:ext xmlns:c16="http://schemas.microsoft.com/office/drawing/2014/chart" uri="{C3380CC4-5D6E-409C-BE32-E72D297353CC}">
              <c16:uniqueId val="{00000004-6131-4874-BAFE-5D151F9F58E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3.35</c:v>
                </c:pt>
                <c:pt idx="2">
                  <c:v>#N/A</c:v>
                </c:pt>
                <c:pt idx="3">
                  <c:v>4.51</c:v>
                </c:pt>
                <c:pt idx="4">
                  <c:v>#N/A</c:v>
                </c:pt>
                <c:pt idx="5">
                  <c:v>4.1399999999999997</c:v>
                </c:pt>
                <c:pt idx="6">
                  <c:v>#N/A</c:v>
                </c:pt>
                <c:pt idx="7">
                  <c:v>0.94</c:v>
                </c:pt>
                <c:pt idx="8">
                  <c:v>#N/A</c:v>
                </c:pt>
                <c:pt idx="9">
                  <c:v>0.35</c:v>
                </c:pt>
              </c:numCache>
            </c:numRef>
          </c:val>
          <c:extLst>
            <c:ext xmlns:c16="http://schemas.microsoft.com/office/drawing/2014/chart" uri="{C3380CC4-5D6E-409C-BE32-E72D297353CC}">
              <c16:uniqueId val="{00000005-6131-4874-BAFE-5D151F9F58E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2.73</c:v>
                </c:pt>
                <c:pt idx="2">
                  <c:v>#N/A</c:v>
                </c:pt>
                <c:pt idx="3">
                  <c:v>3.01</c:v>
                </c:pt>
                <c:pt idx="4">
                  <c:v>#N/A</c:v>
                </c:pt>
                <c:pt idx="5">
                  <c:v>2.2999999999999998</c:v>
                </c:pt>
                <c:pt idx="6">
                  <c:v>#N/A</c:v>
                </c:pt>
                <c:pt idx="7">
                  <c:v>2.83</c:v>
                </c:pt>
                <c:pt idx="8">
                  <c:v>#N/A</c:v>
                </c:pt>
                <c:pt idx="9">
                  <c:v>1.41</c:v>
                </c:pt>
              </c:numCache>
            </c:numRef>
          </c:val>
          <c:extLst>
            <c:ext xmlns:c16="http://schemas.microsoft.com/office/drawing/2014/chart" uri="{C3380CC4-5D6E-409C-BE32-E72D297353CC}">
              <c16:uniqueId val="{00000006-6131-4874-BAFE-5D151F9F58E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8.1999999999999993</c:v>
                </c:pt>
                <c:pt idx="2">
                  <c:v>#N/A</c:v>
                </c:pt>
                <c:pt idx="3">
                  <c:v>8.93</c:v>
                </c:pt>
                <c:pt idx="4">
                  <c:v>#N/A</c:v>
                </c:pt>
                <c:pt idx="5">
                  <c:v>11.47</c:v>
                </c:pt>
                <c:pt idx="6">
                  <c:v>#N/A</c:v>
                </c:pt>
                <c:pt idx="7">
                  <c:v>9.86</c:v>
                </c:pt>
                <c:pt idx="8">
                  <c:v>#N/A</c:v>
                </c:pt>
                <c:pt idx="9">
                  <c:v>6.23</c:v>
                </c:pt>
              </c:numCache>
            </c:numRef>
          </c:val>
          <c:extLst>
            <c:ext xmlns:c16="http://schemas.microsoft.com/office/drawing/2014/chart" uri="{C3380CC4-5D6E-409C-BE32-E72D297353CC}">
              <c16:uniqueId val="{00000007-6131-4874-BAFE-5D151F9F58E3}"/>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6.28</c:v>
                </c:pt>
                <c:pt idx="2">
                  <c:v>#N/A</c:v>
                </c:pt>
                <c:pt idx="3">
                  <c:v>6.37</c:v>
                </c:pt>
                <c:pt idx="4">
                  <c:v>#N/A</c:v>
                </c:pt>
                <c:pt idx="5">
                  <c:v>6.19</c:v>
                </c:pt>
                <c:pt idx="6">
                  <c:v>#N/A</c:v>
                </c:pt>
                <c:pt idx="7">
                  <c:v>6.27</c:v>
                </c:pt>
                <c:pt idx="8">
                  <c:v>#N/A</c:v>
                </c:pt>
                <c:pt idx="9">
                  <c:v>6.29</c:v>
                </c:pt>
              </c:numCache>
            </c:numRef>
          </c:val>
          <c:extLst>
            <c:ext xmlns:c16="http://schemas.microsoft.com/office/drawing/2014/chart" uri="{C3380CC4-5D6E-409C-BE32-E72D297353CC}">
              <c16:uniqueId val="{00000008-6131-4874-BAFE-5D151F9F58E3}"/>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10.33</c:v>
                </c:pt>
                <c:pt idx="2">
                  <c:v>#N/A</c:v>
                </c:pt>
                <c:pt idx="3">
                  <c:v>8.0399999999999991</c:v>
                </c:pt>
                <c:pt idx="4">
                  <c:v>#N/A</c:v>
                </c:pt>
                <c:pt idx="5">
                  <c:v>9</c:v>
                </c:pt>
                <c:pt idx="6">
                  <c:v>#N/A</c:v>
                </c:pt>
                <c:pt idx="7">
                  <c:v>10.199999999999999</c:v>
                </c:pt>
                <c:pt idx="8">
                  <c:v>#N/A</c:v>
                </c:pt>
                <c:pt idx="9">
                  <c:v>11.37</c:v>
                </c:pt>
              </c:numCache>
            </c:numRef>
          </c:val>
          <c:extLst>
            <c:ext xmlns:c16="http://schemas.microsoft.com/office/drawing/2014/chart" uri="{C3380CC4-5D6E-409C-BE32-E72D297353CC}">
              <c16:uniqueId val="{00000009-6131-4874-BAFE-5D151F9F58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270</c:v>
                </c:pt>
                <c:pt idx="5">
                  <c:v>269</c:v>
                </c:pt>
                <c:pt idx="8">
                  <c:v>263</c:v>
                </c:pt>
                <c:pt idx="11">
                  <c:v>245</c:v>
                </c:pt>
                <c:pt idx="14">
                  <c:v>236</c:v>
                </c:pt>
              </c:numCache>
            </c:numRef>
          </c:val>
          <c:extLst>
            <c:ext xmlns:c16="http://schemas.microsoft.com/office/drawing/2014/chart" uri="{C3380CC4-5D6E-409C-BE32-E72D297353CC}">
              <c16:uniqueId val="{00000000-B038-4A8B-9E2D-909EFF6D16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38-4A8B-9E2D-909EFF6D16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c:v>
                </c:pt>
                <c:pt idx="3">
                  <c:v>15</c:v>
                </c:pt>
                <c:pt idx="6">
                  <c:v>15</c:v>
                </c:pt>
                <c:pt idx="9">
                  <c:v>6</c:v>
                </c:pt>
                <c:pt idx="12">
                  <c:v>6</c:v>
                </c:pt>
              </c:numCache>
            </c:numRef>
          </c:val>
          <c:extLst>
            <c:ext xmlns:c16="http://schemas.microsoft.com/office/drawing/2014/chart" uri="{C3380CC4-5D6E-409C-BE32-E72D297353CC}">
              <c16:uniqueId val="{00000002-B038-4A8B-9E2D-909EFF6D16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19</c:v>
                </c:pt>
                <c:pt idx="6">
                  <c:v>12</c:v>
                </c:pt>
                <c:pt idx="9">
                  <c:v>2</c:v>
                </c:pt>
                <c:pt idx="12">
                  <c:v>2</c:v>
                </c:pt>
              </c:numCache>
            </c:numRef>
          </c:val>
          <c:extLst>
            <c:ext xmlns:c16="http://schemas.microsoft.com/office/drawing/2014/chart" uri="{C3380CC4-5D6E-409C-BE32-E72D297353CC}">
              <c16:uniqueId val="{00000003-B038-4A8B-9E2D-909EFF6D16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c:v>
                </c:pt>
                <c:pt idx="3">
                  <c:v>96</c:v>
                </c:pt>
                <c:pt idx="6">
                  <c:v>98</c:v>
                </c:pt>
                <c:pt idx="9">
                  <c:v>100</c:v>
                </c:pt>
                <c:pt idx="12">
                  <c:v>101</c:v>
                </c:pt>
              </c:numCache>
            </c:numRef>
          </c:val>
          <c:extLst>
            <c:ext xmlns:c16="http://schemas.microsoft.com/office/drawing/2014/chart" uri="{C3380CC4-5D6E-409C-BE32-E72D297353CC}">
              <c16:uniqueId val="{00000004-B038-4A8B-9E2D-909EFF6D16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38-4A8B-9E2D-909EFF6D16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38-4A8B-9E2D-909EFF6D16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c:v>
                </c:pt>
                <c:pt idx="3">
                  <c:v>291</c:v>
                </c:pt>
                <c:pt idx="6">
                  <c:v>277</c:v>
                </c:pt>
                <c:pt idx="9">
                  <c:v>253</c:v>
                </c:pt>
                <c:pt idx="12">
                  <c:v>233</c:v>
                </c:pt>
              </c:numCache>
            </c:numRef>
          </c:val>
          <c:extLst>
            <c:ext xmlns:c16="http://schemas.microsoft.com/office/drawing/2014/chart" uri="{C3380CC4-5D6E-409C-BE32-E72D297353CC}">
              <c16:uniqueId val="{00000007-B038-4A8B-9E2D-909EFF6D16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157</c:v>
                </c:pt>
                <c:pt idx="2">
                  <c:v>#N/A</c:v>
                </c:pt>
                <c:pt idx="3">
                  <c:v>#N/A</c:v>
                </c:pt>
                <c:pt idx="4">
                  <c:v>152</c:v>
                </c:pt>
                <c:pt idx="5">
                  <c:v>#N/A</c:v>
                </c:pt>
                <c:pt idx="6">
                  <c:v>#N/A</c:v>
                </c:pt>
                <c:pt idx="7">
                  <c:v>139</c:v>
                </c:pt>
                <c:pt idx="8">
                  <c:v>#N/A</c:v>
                </c:pt>
                <c:pt idx="9">
                  <c:v>#N/A</c:v>
                </c:pt>
                <c:pt idx="10">
                  <c:v>116</c:v>
                </c:pt>
                <c:pt idx="11">
                  <c:v>#N/A</c:v>
                </c:pt>
                <c:pt idx="12">
                  <c:v>#N/A</c:v>
                </c:pt>
                <c:pt idx="13">
                  <c:v>106</c:v>
                </c:pt>
                <c:pt idx="14">
                  <c:v>#N/A</c:v>
                </c:pt>
              </c:numCache>
            </c:numRef>
          </c:val>
          <c:smooth val="0"/>
          <c:extLst>
            <c:ext xmlns:c16="http://schemas.microsoft.com/office/drawing/2014/chart" uri="{C3380CC4-5D6E-409C-BE32-E72D297353CC}">
              <c16:uniqueId val="{00000008-B038-4A8B-9E2D-909EFF6D16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2791</c:v>
                </c:pt>
                <c:pt idx="5">
                  <c:v>2904</c:v>
                </c:pt>
                <c:pt idx="8">
                  <c:v>2992</c:v>
                </c:pt>
                <c:pt idx="11">
                  <c:v>2958</c:v>
                </c:pt>
                <c:pt idx="14">
                  <c:v>2994</c:v>
                </c:pt>
              </c:numCache>
            </c:numRef>
          </c:val>
          <c:extLst>
            <c:ext xmlns:c16="http://schemas.microsoft.com/office/drawing/2014/chart" uri="{C3380CC4-5D6E-409C-BE32-E72D297353CC}">
              <c16:uniqueId val="{00000000-ACA1-40FA-9905-7E91D9732B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CA1-40FA-9905-7E91D9732B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2041</c:v>
                </c:pt>
                <c:pt idx="5">
                  <c:v>1793</c:v>
                </c:pt>
                <c:pt idx="8">
                  <c:v>1888</c:v>
                </c:pt>
                <c:pt idx="11">
                  <c:v>2037</c:v>
                </c:pt>
                <c:pt idx="14">
                  <c:v>1909</c:v>
                </c:pt>
              </c:numCache>
            </c:numRef>
          </c:val>
          <c:extLst>
            <c:ext xmlns:c16="http://schemas.microsoft.com/office/drawing/2014/chart" uri="{C3380CC4-5D6E-409C-BE32-E72D297353CC}">
              <c16:uniqueId val="{00000002-ACA1-40FA-9905-7E91D9732B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A1-40FA-9905-7E91D9732B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A1-40FA-9905-7E91D9732B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A1-40FA-9905-7E91D9732B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604</c:v>
                </c:pt>
                <c:pt idx="3">
                  <c:v>568</c:v>
                </c:pt>
                <c:pt idx="6">
                  <c:v>508</c:v>
                </c:pt>
                <c:pt idx="9">
                  <c:v>403</c:v>
                </c:pt>
                <c:pt idx="12">
                  <c:v>414</c:v>
                </c:pt>
              </c:numCache>
            </c:numRef>
          </c:val>
          <c:extLst>
            <c:ext xmlns:c16="http://schemas.microsoft.com/office/drawing/2014/chart" uri="{C3380CC4-5D6E-409C-BE32-E72D297353CC}">
              <c16:uniqueId val="{00000006-ACA1-40FA-9905-7E91D9732B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104</c:v>
                </c:pt>
                <c:pt idx="3">
                  <c:v>75</c:v>
                </c:pt>
                <c:pt idx="6">
                  <c:v>66</c:v>
                </c:pt>
                <c:pt idx="9">
                  <c:v>83</c:v>
                </c:pt>
                <c:pt idx="12">
                  <c:v>118</c:v>
                </c:pt>
              </c:numCache>
            </c:numRef>
          </c:val>
          <c:extLst>
            <c:ext xmlns:c16="http://schemas.microsoft.com/office/drawing/2014/chart" uri="{C3380CC4-5D6E-409C-BE32-E72D297353CC}">
              <c16:uniqueId val="{00000007-ACA1-40FA-9905-7E91D9732B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1552</c:v>
                </c:pt>
                <c:pt idx="3">
                  <c:v>1567</c:v>
                </c:pt>
                <c:pt idx="6">
                  <c:v>1580</c:v>
                </c:pt>
                <c:pt idx="9">
                  <c:v>1561</c:v>
                </c:pt>
                <c:pt idx="12">
                  <c:v>1546</c:v>
                </c:pt>
              </c:numCache>
            </c:numRef>
          </c:val>
          <c:extLst>
            <c:ext xmlns:c16="http://schemas.microsoft.com/office/drawing/2014/chart" uri="{C3380CC4-5D6E-409C-BE32-E72D297353CC}">
              <c16:uniqueId val="{00000008-ACA1-40FA-9905-7E91D9732B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c:v>
                </c:pt>
                <c:pt idx="3">
                  <c:v>40</c:v>
                </c:pt>
                <c:pt idx="6">
                  <c:v>26</c:v>
                </c:pt>
                <c:pt idx="9">
                  <c:v>20</c:v>
                </c:pt>
                <c:pt idx="12">
                  <c:v>15</c:v>
                </c:pt>
              </c:numCache>
            </c:numRef>
          </c:val>
          <c:extLst>
            <c:ext xmlns:c16="http://schemas.microsoft.com/office/drawing/2014/chart" uri="{C3380CC4-5D6E-409C-BE32-E72D297353CC}">
              <c16:uniqueId val="{00000009-ACA1-40FA-9905-7E91D9732B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2576</c:v>
                </c:pt>
                <c:pt idx="3">
                  <c:v>2876</c:v>
                </c:pt>
                <c:pt idx="6">
                  <c:v>3123</c:v>
                </c:pt>
                <c:pt idx="9">
                  <c:v>3115</c:v>
                </c:pt>
                <c:pt idx="12">
                  <c:v>3181</c:v>
                </c:pt>
              </c:numCache>
            </c:numRef>
          </c:val>
          <c:extLst>
            <c:ext xmlns:c16="http://schemas.microsoft.com/office/drawing/2014/chart" uri="{C3380CC4-5D6E-409C-BE32-E72D297353CC}">
              <c16:uniqueId val="{0000000A-ACA1-40FA-9905-7E91D9732B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57</c:v>
                </c:pt>
                <c:pt idx="2">
                  <c:v>#N/A</c:v>
                </c:pt>
                <c:pt idx="3">
                  <c:v>#N/A</c:v>
                </c:pt>
                <c:pt idx="4">
                  <c:v>430</c:v>
                </c:pt>
                <c:pt idx="5">
                  <c:v>#N/A</c:v>
                </c:pt>
                <c:pt idx="6">
                  <c:v>#N/A</c:v>
                </c:pt>
                <c:pt idx="7">
                  <c:v>424</c:v>
                </c:pt>
                <c:pt idx="8">
                  <c:v>#N/A</c:v>
                </c:pt>
                <c:pt idx="9">
                  <c:v>#N/A</c:v>
                </c:pt>
                <c:pt idx="10">
                  <c:v>187</c:v>
                </c:pt>
                <c:pt idx="11">
                  <c:v>#N/A</c:v>
                </c:pt>
                <c:pt idx="12">
                  <c:v>#N/A</c:v>
                </c:pt>
                <c:pt idx="13">
                  <c:v>371</c:v>
                </c:pt>
                <c:pt idx="14">
                  <c:v>#N/A</c:v>
                </c:pt>
              </c:numCache>
            </c:numRef>
          </c:val>
          <c:smooth val="0"/>
          <c:extLst>
            <c:ext xmlns:c16="http://schemas.microsoft.com/office/drawing/2014/chart" uri="{C3380CC4-5D6E-409C-BE32-E72D297353CC}">
              <c16:uniqueId val="{0000000B-ACA1-40FA-9905-7E91D9732B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850</c:v>
                </c:pt>
                <c:pt idx="1">
                  <c:v>830</c:v>
                </c:pt>
                <c:pt idx="2">
                  <c:v>590</c:v>
                </c:pt>
              </c:numCache>
            </c:numRef>
          </c:val>
          <c:extLst>
            <c:ext xmlns:c16="http://schemas.microsoft.com/office/drawing/2014/chart" uri="{C3380CC4-5D6E-409C-BE32-E72D297353CC}">
              <c16:uniqueId val="{00000000-A929-4CCF-9576-67E12168A7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c:v>
                </c:pt>
                <c:pt idx="1">
                  <c:v>40</c:v>
                </c:pt>
                <c:pt idx="2">
                  <c:v>40</c:v>
                </c:pt>
              </c:numCache>
            </c:numRef>
          </c:val>
          <c:extLst>
            <c:ext xmlns:c16="http://schemas.microsoft.com/office/drawing/2014/chart" uri="{C3380CC4-5D6E-409C-BE32-E72D297353CC}">
              <c16:uniqueId val="{00000001-A929-4CCF-9576-67E12168A7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759</c:v>
                </c:pt>
                <c:pt idx="1">
                  <c:v>771</c:v>
                </c:pt>
                <c:pt idx="2">
                  <c:v>784</c:v>
                </c:pt>
              </c:numCache>
            </c:numRef>
          </c:val>
          <c:extLst>
            <c:ext xmlns:c16="http://schemas.microsoft.com/office/drawing/2014/chart" uri="{C3380CC4-5D6E-409C-BE32-E72D297353CC}">
              <c16:uniqueId val="{00000002-A929-4CCF-9576-67E12168A7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分子となる元利償還金の額が、臨時財政対策債等</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件の元金償還開始、緊急防災・減災事業債等</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件の利子償還開始により増となったが、地方道整備事業債等</a:t>
          </a:r>
          <a:r>
            <a:rPr kumimoji="1" lang="en-US" altLang="ja-JP" sz="1200">
              <a:solidFill>
                <a:sysClr val="windowText" lastClr="000000"/>
              </a:solidFill>
              <a:latin typeface="ＭＳ ゴシック" pitchFamily="49" charset="-128"/>
              <a:ea typeface="ＭＳ ゴシック" pitchFamily="49" charset="-128"/>
            </a:rPr>
            <a:t>8</a:t>
          </a:r>
          <a:r>
            <a:rPr kumimoji="1" lang="ja-JP" altLang="en-US" sz="1200">
              <a:solidFill>
                <a:sysClr val="windowText" lastClr="000000"/>
              </a:solidFill>
              <a:latin typeface="ＭＳ ゴシック" pitchFamily="49" charset="-128"/>
              <a:ea typeface="ＭＳ ゴシック" pitchFamily="49" charset="-128"/>
            </a:rPr>
            <a:t>件の償還終了により全体として減となり、実質公債費比率は前年度比で</a:t>
          </a:r>
          <a:r>
            <a:rPr kumimoji="1" lang="en-US" altLang="ja-JP" sz="1200">
              <a:solidFill>
                <a:sysClr val="windowText" lastClr="000000"/>
              </a:solidFill>
              <a:latin typeface="ＭＳ ゴシック" pitchFamily="49" charset="-128"/>
              <a:ea typeface="ＭＳ ゴシック" pitchFamily="49" charset="-128"/>
            </a:rPr>
            <a:t>0.9</a:t>
          </a:r>
          <a:r>
            <a:rPr kumimoji="1" lang="ja-JP" altLang="en-US" sz="1200">
              <a:solidFill>
                <a:sysClr val="windowText" lastClr="000000"/>
              </a:solidFill>
              <a:latin typeface="ＭＳ ゴシック" pitchFamily="49" charset="-128"/>
              <a:ea typeface="ＭＳ ゴシック" pitchFamily="49" charset="-128"/>
            </a:rPr>
            <a:t>ポイント減となった。年々償還額は減少し、実質公債費比率は毎年減となっているが、今後、一部事務組合において実施しているごみ焼却施設等の改良工事に伴う借入等による負担金の増額が予想される。また、幼保一体化施設整備事業及び下水道事業による借入金の元利償還金増が見込まれるが、「浅川町第</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次振興計画」のもと、地域の住民ニーズに的確に対応した事業の選択と、起債に大きく頼ることのない身の丈にあった財政運営に努める。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60.3%</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を占める地方債現在高の内訳としては、臨時地方道事業債関係が将来負担額の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2.5%</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を占めているが、令和</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9</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年度に全て償還終了する。臨時財政対策債については、将来負担額の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30.4%</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を占めており、毎年借り入れている起債であるが、近年は借入額より元金償還額が多い傾向があるため、今後は横ばいまたは減少する見込みである。公共施設最適化事業債については、将来負担額の</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12.8%</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を占めており、令和</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4</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年度から</a:t>
          </a:r>
          <a:r>
            <a:rPr lang="en-US"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18</a:t>
          </a:r>
          <a:r>
            <a:rPr lang="ja-JP" altLang="ja-JP" sz="1000">
              <a:effectLst/>
              <a:latin typeface="ＭＳ ゴシック" panose="020B0609070205080204" pitchFamily="49" charset="-128"/>
              <a:ea typeface="ＭＳ ゴシック" panose="020B0609070205080204" pitchFamily="49" charset="-128"/>
              <a:cs typeface="Times New Roman" panose="02020603050405020304" pitchFamily="18" charset="0"/>
            </a:rPr>
            <a:t>年で償還する見通しである。</a:t>
          </a:r>
          <a:r>
            <a:rPr kumimoji="1" lang="ja-JP" altLang="en-US" sz="1000">
              <a:solidFill>
                <a:sysClr val="windowText" lastClr="000000"/>
              </a:solidFill>
              <a:latin typeface="ＭＳ ゴシック" pitchFamily="49" charset="-128"/>
              <a:ea typeface="ＭＳ ゴシック" pitchFamily="49" charset="-128"/>
            </a:rPr>
            <a:t>充当可能基金については、役場庁舎等建設基金が貸付金の減及び貸付金利子により増、介護保険給付費準備基金・定住促進維持整備基金への積立金により増となったが、</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災害復旧事業のための取り崩しによる財政調整基金の減、国民健康保険給付費支払準備基金の取り崩しによる減等により、</a:t>
          </a:r>
          <a:r>
            <a:rPr kumimoji="1" lang="ja-JP" altLang="en-US" sz="1000">
              <a:solidFill>
                <a:sysClr val="windowText" lastClr="000000"/>
              </a:solidFill>
              <a:latin typeface="ＭＳ ゴシック" pitchFamily="49" charset="-128"/>
              <a:ea typeface="ＭＳ ゴシック" pitchFamily="49" charset="-128"/>
            </a:rPr>
            <a:t>将来負担比率が対前年比</a:t>
          </a:r>
          <a:r>
            <a:rPr kumimoji="1" lang="en-US" altLang="ja-JP" sz="1000">
              <a:solidFill>
                <a:sysClr val="windowText" lastClr="000000"/>
              </a:solidFill>
              <a:latin typeface="ＭＳ ゴシック" pitchFamily="49" charset="-128"/>
              <a:ea typeface="ＭＳ ゴシック" pitchFamily="49" charset="-128"/>
            </a:rPr>
            <a:t>9.3</a:t>
          </a:r>
          <a:r>
            <a:rPr kumimoji="1" lang="ja-JP" altLang="en-US" sz="1000">
              <a:solidFill>
                <a:sysClr val="windowText" lastClr="000000"/>
              </a:solidFill>
              <a:latin typeface="ＭＳ ゴシック" pitchFamily="49" charset="-128"/>
              <a:ea typeface="ＭＳ ゴシック" pitchFamily="49" charset="-128"/>
            </a:rPr>
            <a:t>ポイント増となった。債務負担行為に基づく支出予定額では、特別養護老人ホーム建設に伴う償還が残り</a:t>
          </a:r>
          <a:r>
            <a:rPr kumimoji="1" lang="en-US" altLang="ja-JP" sz="1000">
              <a:solidFill>
                <a:sysClr val="windowText" lastClr="000000"/>
              </a:solidFill>
              <a:latin typeface="ＭＳ ゴシック" pitchFamily="49" charset="-128"/>
              <a:ea typeface="ＭＳ ゴシック" pitchFamily="49" charset="-128"/>
            </a:rPr>
            <a:t>2</a:t>
          </a:r>
          <a:r>
            <a:rPr kumimoji="1" lang="ja-JP" altLang="en-US" sz="1000">
              <a:solidFill>
                <a:sysClr val="windowText" lastClr="000000"/>
              </a:solidFill>
              <a:latin typeface="ＭＳ ゴシック" pitchFamily="49" charset="-128"/>
              <a:ea typeface="ＭＳ ゴシック" pitchFamily="49" charset="-128"/>
            </a:rPr>
            <a:t>施設分となっており、今後も減となっていく。公営企業債等については、特定環境公共下水道事業の工事が進められていることから増加する見込みである。組合等負担等見込額については、石川地方生活環境施設組合</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実施している</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ごみ焼却施設等の改良工事に伴う借入等による負担金の増額が予想される</a:t>
          </a:r>
          <a:r>
            <a:rPr kumimoji="1" lang="ja-JP" altLang="en-US" sz="1000">
              <a:solidFill>
                <a:sysClr val="windowText" lastClr="000000"/>
              </a:solidFill>
              <a:latin typeface="ＭＳ ゴシック" pitchFamily="49" charset="-128"/>
              <a:ea typeface="ＭＳ ゴシック" pitchFamily="49" charset="-128"/>
            </a:rPr>
            <a:t>。今後も、地方債残高や将来への負担等を検討しながら身の丈に合った事業を展開していく。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福島県浅川町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で見た場合、財政調整基金及び役場庁舎等建設基金、ふれあい福祉基金が大部分を占めており、その中において予算執行に伴う財源として補填する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また、その他の基金においては、同額又は積立てによる増となっており、大きな増減はない。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2,171,869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また、その他の基金についても、余剰金等を踏まえ今後の事業等実施に備え適正な積立に努める。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役場庁舎等建設基金及びふれあい福祉基金が大部分を占めており、役場庁舎等建設基金については、昭和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年建築で築</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を経過し老朽化した役場庁舎建替え等のため積立てているものである。ふれあい福祉基金については、高齢者等の在宅福祉の向上及び健康の保持に資する事業等の福祉事業のために充てる基金である。その他、定住促進住宅維持整備基金、「ふるさと創生」事業基金、ふるさと応援基金、ふるさと水と土基金、定住・移住促進住宅維持整備基金があるが、基金名称のとおり目的をもった基金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浅川町役場庁舎等建設基金については、貸付金の利子の積み立てによる増である。定住促進住宅維持整備基金及び定住・移住促進住宅維持維持整備基金については、住宅の将来の維持補修等経費のために毎年余剰金を積立てており、ふるさと応援基金については、ふるさと応援寄附があった額全額を積立てているものである。その他の基金についての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目的に沿った事業実施に向け、各基金を適正に積立て確実かつ有利な方法で運用を図るととも、事業実施となった際においても取崩し時期等適切な対応を図っていく。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財政調整基金については、浅川町幼保一体化施設整備事業</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あさかわこども園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及び宅地造成事業への貸付償還に伴う取り崩しのほか、令和元年東日本台風による災害復旧費に伴う取り崩しにより、△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240,000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令和元年度の標準財政規模額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2,171,869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％となっており、適正規模である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％を大幅に上回っている状況であるため、適正な財政運営を図れる基金額を確保したうえで、今後の大規模な事業等に備え役場庁舎等建設基金への振替え等の検討を含め基金積立額の精査を図っていく。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今後の償還を見据え、基金の積立てを検討してく。　</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分子となる基準財政収入額については、対前年比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増となっている。市町村民税で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減、自動車取得税交付金で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48.5%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減となったものの、軽自動車税環境性能割、環境性能割交付金の皆増のほか、固定資産税で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増、市町村たばこ税で</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11.8%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増となり、それぞれの増によるものが大きい。分母の基準財政需要額については、対前年比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増となっている。包括算定経費</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人口</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における補正係数、単位費用の減により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の減となったが、小学校費</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児童数</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におけるスクールバスの増に伴う補正係数の増及び単位費用の増による</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59.9%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増、社会福祉費における公立保育所在籍人員や児童手当児童数の増等に伴う補正係数の増及び単位費用の増による</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によるものが大きい。従前より自主財源である町税が脆弱であり、かつ、年々人口減少が進んでおり、老年人口割合が全国平均と福島県平均を上回る状況に加え、町内に中心となる基幹産業がないこと等、財政基盤が弱く一般財源の大部分を交付税等の依存財源に頼っている。財政力指数は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増の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となり、類似団体との比較では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ポイント下回る状況となっている。今後も町税の収納率の向上による歳入の確保と租税負担の公平性の確保に努め、財政の健全化を図る。</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分子となる支出において、物件費、扶助費、維持補修費、補助費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、が増加しているが、人件費、公債費、補助費</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一部事務組合</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繰出金は減少しており、支出総額は減少している。公債費については毎年減少している状況である。分母となる収入においては、町税収入、普通交付税の増となっており、収入総額も増加している。分子となる支出が減少し、分母となる収入が増加したことにより、経常収支比率が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82.1%</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となり、類似団体との比較においては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6.6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ポイント下回っている。公債費では平成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年度をピークに毎年減少しているが、繰出金については、下水道事業実施による増加も見込まれるため、 今後も各種事務事業の経費削減、職員数の計画的な管理により、経常経費の抑制を着実に実行していく。さらに町税の収納率の向上を図るとともに義務的経費の削減に努める。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121666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5504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78232</xdr:rowOff>
    </xdr:from>
    <xdr:to>
      <xdr:col>19</xdr:col>
      <xdr:colOff>133350</xdr:colOff>
      <xdr:row>62</xdr:row>
      <xdr:rowOff>121666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7081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83058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0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83058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405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145796</xdr:rowOff>
    </xdr:from>
    <xdr:to>
      <xdr:col>23</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162323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27432</xdr:rowOff>
    </xdr:from>
    <xdr:to>
      <xdr:col>15</xdr:col>
      <xdr:colOff>133350</xdr:colOff>
      <xdr:row>62</xdr:row>
      <xdr:rowOff>129032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139209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131318</xdr:rowOff>
    </xdr:from>
    <xdr:to>
      <xdr:col>7</xdr:col>
      <xdr:colOff>31750</xdr:colOff>
      <xdr:row>62</xdr:row>
      <xdr:rowOff>61468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71645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人件費は職員の年齢構成の低下</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退職・新採用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もあり単年での増減があるが、退職手当組合負担金等の減により対前年比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ポイントの減となった。物件費については対前年比で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ポイントの増となっており、類似団体平均と比較すると平均を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人口一人当たりの金額が類似団体平均を下回っているのは、職員の年齢構成の低下が大きく、さらにはゴミ処理業務、消防業務を一部事務組合で行っていることが要因となっている。一部事務組合の人件費・物件費等に充てる負担金や公営企業会計の人件費・物件費等に充てる繰出金といった費用を合計した場合では、人口一人当たりの金額は増加することが想定できる。今後はこれらも含めた経費の抑制を図る必要があり、今後も、民間でも対応可能な部分について追求し、コスト縮減のため委託化も検討す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138385</xdr:rowOff>
    </xdr:from>
    <xdr:to>
      <xdr:col>23</xdr:col>
      <xdr:colOff>133350</xdr:colOff>
      <xdr:row>81</xdr:row>
      <xdr:rowOff>167647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25835"/>
          <a:ext cx="8382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128215</xdr:rowOff>
    </xdr:from>
    <xdr:to>
      <xdr:col>19</xdr:col>
      <xdr:colOff>133350</xdr:colOff>
      <xdr:row>81</xdr:row>
      <xdr:rowOff>138385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15665"/>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126780</xdr:rowOff>
    </xdr:from>
    <xdr:to>
      <xdr:col>15</xdr:col>
      <xdr:colOff>82550</xdr:colOff>
      <xdr:row>81</xdr:row>
      <xdr:rowOff>128215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14230"/>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126780</xdr:rowOff>
    </xdr:from>
    <xdr:to>
      <xdr:col>11</xdr:col>
      <xdr:colOff>31750</xdr:colOff>
      <xdr:row>81</xdr:row>
      <xdr:rowOff>131589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14230"/>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116847</xdr:rowOff>
    </xdr:from>
    <xdr:to>
      <xdr:col>23</xdr:col>
      <xdr:colOff>184150</xdr:colOff>
      <xdr:row>82</xdr:row>
      <xdr:rowOff>46997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38124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87585</xdr:rowOff>
    </xdr:from>
    <xdr:to>
      <xdr:col>19</xdr:col>
      <xdr:colOff>184150</xdr:colOff>
      <xdr:row>82</xdr:row>
      <xdr:rowOff>17735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27912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43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77415</xdr:rowOff>
    </xdr:from>
    <xdr:to>
      <xdr:col>15</xdr:col>
      <xdr:colOff>133350</xdr:colOff>
      <xdr:row>82</xdr:row>
      <xdr:rowOff>7565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17742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75980</xdr:rowOff>
    </xdr:from>
    <xdr:to>
      <xdr:col>11</xdr:col>
      <xdr:colOff>82550</xdr:colOff>
      <xdr:row>82</xdr:row>
      <xdr:rowOff>6130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16307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80789</xdr:rowOff>
    </xdr:from>
    <xdr:to>
      <xdr:col>7</xdr:col>
      <xdr:colOff>31750</xdr:colOff>
      <xdr:row>82</xdr:row>
      <xdr:rowOff>10939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21116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3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ポイント、全国町村平均値との比較で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ポイント上回っている。職員年齢のバランスが悪く、平成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％以上を占めていたが、その職員が順次定年を迎え、過去の高水準の給与体系にいた職員が段階的に減り新採用による若い職員が増え、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年度における職員の平均年齢も</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歳と福島県内で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番目に若く</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なっている。平成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職員の退職・新規採用により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ラス指数が下降してきたが、課長補佐への昇格を積極的に行った結果、</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ポイント上昇したものである。超過勤務手当の予算額も給料の</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％以内とし人件費の抑制を図っている。今後も人事委員会勧告等給与実態の状況を踏まえ、給与の適正化に努める。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88</xdr:row>
      <xdr:rowOff>149377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22548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88</xdr:row>
      <xdr:rowOff>137886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07166"/>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0716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125488</xdr:rowOff>
    </xdr:from>
    <xdr:to>
      <xdr:col>68</xdr:col>
      <xdr:colOff>152400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4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165904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8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74688</xdr:rowOff>
    </xdr:from>
    <xdr:to>
      <xdr:col>68</xdr:col>
      <xdr:colOff>203200</xdr:colOff>
      <xdr:row>88</xdr:row>
      <xdr:rowOff>4838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161065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過去、昭和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年度から昭和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年度にかけて行政需要の急速な増加に対応するために採用した職員が順次定年を迎えたこともあり、ここ数年職員数が減となっていた。定員適正化計画による職員の計画的な削減（平成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人削減）計画についても目標達成が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年遅れたが達成することができている。「浅川町第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次振興計画」における将来人口推計では、平成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年度調査時より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程度の人口が減少すると予測しており、人口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人当たりで比較すると今後も職員数が増加するという現象が想定される。しかし、平成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年度から職員平均年齢の若さでは福島県内で上位であることもあり、今後の業務の多様化、権限委譲などによる業務量の増加も見据えながら、一定規模の職員を確保しつつ適切な定員管理に努める。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62929</xdr:rowOff>
    </xdr:from>
    <xdr:to>
      <xdr:col>81</xdr:col>
      <xdr:colOff>44450</xdr:colOff>
      <xdr:row>59</xdr:row>
      <xdr:rowOff>91281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178479"/>
          <a:ext cx="8382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62929</xdr:rowOff>
    </xdr:from>
    <xdr:to>
      <xdr:col>77</xdr:col>
      <xdr:colOff>44450</xdr:colOff>
      <xdr:row>59</xdr:row>
      <xdr:rowOff>70771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5290800" y="1017847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46641</xdr:rowOff>
    </xdr:from>
    <xdr:to>
      <xdr:col>72</xdr:col>
      <xdr:colOff>203200</xdr:colOff>
      <xdr:row>59</xdr:row>
      <xdr:rowOff>70771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1621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6223</xdr:rowOff>
    </xdr:from>
    <xdr:to>
      <xdr:col>68</xdr:col>
      <xdr:colOff>152400</xdr:colOff>
      <xdr:row>59</xdr:row>
      <xdr:rowOff>46641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121773"/>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40481</xdr:rowOff>
    </xdr:from>
    <xdr:to>
      <xdr:col>81</xdr:col>
      <xdr:colOff>95250</xdr:colOff>
      <xdr:row>59</xdr:row>
      <xdr:rowOff>142081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1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57008</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00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12129</xdr:rowOff>
    </xdr:from>
    <xdr:to>
      <xdr:col>77</xdr:col>
      <xdr:colOff>95250</xdr:colOff>
      <xdr:row>59</xdr:row>
      <xdr:rowOff>113729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123906</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9896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19971</xdr:rowOff>
    </xdr:from>
    <xdr:to>
      <xdr:col>73</xdr:col>
      <xdr:colOff>44450</xdr:colOff>
      <xdr:row>59</xdr:row>
      <xdr:rowOff>121571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131748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990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167291</xdr:rowOff>
    </xdr:from>
    <xdr:to>
      <xdr:col>68</xdr:col>
      <xdr:colOff>203200</xdr:colOff>
      <xdr:row>59</xdr:row>
      <xdr:rowOff>97441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126873</xdr:rowOff>
    </xdr:from>
    <xdr:to>
      <xdr:col>64</xdr:col>
      <xdr:colOff>152400</xdr:colOff>
      <xdr:row>59</xdr:row>
      <xdr:rowOff>57023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67200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分子となる元利償還金の額が、臨時財政対策債等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件の元金償還開始、緊急防災・減災事業債等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件の利子償還開始により増となったが、地方道整備事業債等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件の償還終了により全体として減となり、実質公債費比率は前年度比で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となった。年々償還額は減少し、実質公債費比率は毎年減となっているが、今後、一部事務組合において実施しているごみ焼却施設等の改良工事に伴う借入等による負担金の増額が予想される。また、幼保一体化施設整備事業及び下水道事業による借入金の元利償還金増が見込まれるが、「浅川町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1524</xdr:rowOff>
    </xdr:from>
    <xdr:to>
      <xdr:col>81</xdr:col>
      <xdr:colOff>44450</xdr:colOff>
      <xdr:row>40</xdr:row>
      <xdr:rowOff>88392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5952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88392</xdr:rowOff>
    </xdr:from>
    <xdr:to>
      <xdr:col>77</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463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146304</xdr:rowOff>
    </xdr:from>
    <xdr:to>
      <xdr:col>72</xdr:col>
      <xdr:colOff>203200</xdr:colOff>
      <xdr:row>41</xdr:row>
      <xdr:rowOff>52070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0430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42</xdr:row>
      <xdr:rowOff>6096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95504</xdr:rowOff>
    </xdr:from>
    <xdr:to>
      <xdr:col>73</xdr:col>
      <xdr:colOff>44450</xdr:colOff>
      <xdr:row>41</xdr:row>
      <xdr:rowOff>25654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10431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60.3%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を占める地方債現在高の内訳としては、臨時地方道事業債関係が将来負担額の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を占めているが、令和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年度に全て償還終了する。臨時財政対策債については、将来負担額の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を占めており、毎年借り入れている起債であるが、近年は借入額より元金償還額が多い傾向があるため、今後は横ばいまたは減少する見込みである。公共施設最適化事業債については、将来負担額の</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12.8%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を占めており、令和</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で償還する見通しである。充当可能基金については、役場庁舎等建設基金が貸付金の減及び貸付金利子により増、介護保険給付費準備基金・定住促進維持整備基金への積立金により増となったが、災害復旧事業のための取り崩しによる財政調整基金の減、国民健康保険給付費支払準備基金の取り崩しによる減等により、将来負担比率が対前年比</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っている。今後の状況としては、特定環境公共下水道事業、石川地方生活環境施設組合において実施しているごみ焼却施設等の改良工事、老朽化している公共施設の大規模改修や建替え等に対する財政負担の増加が予想される。</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59118</xdr:rowOff>
    </xdr:from>
    <xdr:to>
      <xdr:col>81</xdr:col>
      <xdr:colOff>44450</xdr:colOff>
      <xdr:row>15</xdr:row>
      <xdr:rowOff>115221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179800" y="2630868"/>
          <a:ext cx="8382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59118</xdr:rowOff>
    </xdr:from>
    <xdr:to>
      <xdr:col>77</xdr:col>
      <xdr:colOff>44450</xdr:colOff>
      <xdr:row>15</xdr:row>
      <xdr:rowOff>133318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630868"/>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133318</xdr:rowOff>
    </xdr:from>
    <xdr:to>
      <xdr:col>72</xdr:col>
      <xdr:colOff>203200</xdr:colOff>
      <xdr:row>15</xdr:row>
      <xdr:rowOff>135128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270506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17494</xdr:rowOff>
    </xdr:from>
    <xdr:to>
      <xdr:col>68</xdr:col>
      <xdr:colOff>152400</xdr:colOff>
      <xdr:row>15</xdr:row>
      <xdr:rowOff>135128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589244"/>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64421</xdr:rowOff>
    </xdr:from>
    <xdr:to>
      <xdr:col>81</xdr:col>
      <xdr:colOff>95250</xdr:colOff>
      <xdr:row>15</xdr:row>
      <xdr:rowOff>166021</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63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36498</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60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8318</xdr:rowOff>
    </xdr:from>
    <xdr:to>
      <xdr:col>77</xdr:col>
      <xdr:colOff>95250</xdr:colOff>
      <xdr:row>15</xdr:row>
      <xdr:rowOff>109918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5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94695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66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82518</xdr:rowOff>
    </xdr:from>
    <xdr:to>
      <xdr:col>73</xdr:col>
      <xdr:colOff>44450</xdr:colOff>
      <xdr:row>16</xdr:row>
      <xdr:rowOff>12668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65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168895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4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84328</xdr:rowOff>
    </xdr:from>
    <xdr:to>
      <xdr:col>68</xdr:col>
      <xdr:colOff>203200</xdr:colOff>
      <xdr:row>16</xdr:row>
      <xdr:rowOff>14478</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170705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7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138144</xdr:rowOff>
    </xdr:from>
    <xdr:to>
      <xdr:col>64</xdr:col>
      <xdr:colOff>152400</xdr:colOff>
      <xdr:row>15</xdr:row>
      <xdr:rowOff>68294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53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53071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62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定員適正化計画による職員の計画的な削減（平成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年度職員数</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79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人を平成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人削減）計画については目標達成が１年遅れたが達成することができた。類似団体平均と比較すると人件費に係る経常収支比率は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低</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くなっている。過去の高水準の給与体系にいた</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歳を越える職員が順次定年を迎え、人件費が平成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年度から段階的に減ってきた。平成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年度以降においては、退職者に伴う市町村事務組合への償還負担金が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年間発生することから増となっている</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ものの、退職手当組合負担金等の減により対前年比</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今後も適正な給与実態を踏まえつつ人件費の削減に努める。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06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ポイントの増となっており、類似団体平均と比較すると平均を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専門職である幼稚園嘱託職員賃金等によるものが大きく、その他光熱水費や燃料費等の需用費も毎年増加している。また、多様化した各制度による電算処理委託料、賃借料等についても増加傾向にあり、物件費全体の額としては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ポイント増となっているため、経常収支比率を注視しながら経費節減に努める。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81280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778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155575</xdr:rowOff>
    </xdr:from>
    <xdr:to>
      <xdr:col>78</xdr:col>
      <xdr:colOff>69850</xdr:colOff>
      <xdr:row>16</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7273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15</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6644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2557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扶助費に係る経常収支比率は、対昨年比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ポイント増となり、類似団体平均と比較すると</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令和元年東日本台風災害見舞金の皆増のほか、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乳幼児・子ども医療費の給付による児童福祉費や、各種障害者サービス、高齢者の温泉宿泊費用負担等の高齢者福祉に伴う額が膨らんでいることなどが挙げられる。これは子育て支援や福祉の町の推進、定住促進などを町の施策として進めているためである。その中にあっても、各種手当への特別加算等の見直しを進めていくなどメリハリをつけ扶助費の上昇傾向に歯止めをかけるよう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ポイント減少し、類似団体との比較においては、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ている。宅地造成事業借入償還に伴う充当分が大きい。宅地造成事業借入償還に伴う充当分の繰出金については、令和元年度に終了となったが、それ以外においても単年での繰出金の増減はあるものの、介護保険事業等の会計への繰出金は年々増加傾向にあり、今後も高齢化率の上昇による増加が懸念される。また、下水道事業の実施に伴う公債費分の繰出金の増加も見込まれるため、繰出金にかかる経費について注視し抑制に心がけ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10414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2362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136144</xdr:rowOff>
    </xdr:from>
    <xdr:to>
      <xdr:col>78</xdr:col>
      <xdr:colOff>69850</xdr:colOff>
      <xdr:row>57</xdr:row>
      <xdr:rowOff>10414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37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136144</xdr:rowOff>
    </xdr:from>
    <xdr:to>
      <xdr:col>73</xdr:col>
      <xdr:colOff>180975</xdr:colOff>
      <xdr:row>56</xdr:row>
      <xdr:rowOff>154432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737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154432</xdr:rowOff>
    </xdr:from>
    <xdr:to>
      <xdr:col>69</xdr:col>
      <xdr:colOff>92075</xdr:colOff>
      <xdr:row>56</xdr:row>
      <xdr:rowOff>168148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755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88155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1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131064</xdr:rowOff>
    </xdr:from>
    <xdr:to>
      <xdr:col>78</xdr:col>
      <xdr:colOff>120650</xdr:colOff>
      <xdr:row>57</xdr:row>
      <xdr:rowOff>61214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71391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0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85344</xdr:rowOff>
    </xdr:from>
    <xdr:to>
      <xdr:col>74</xdr:col>
      <xdr:colOff>31750</xdr:colOff>
      <xdr:row>57</xdr:row>
      <xdr:rowOff>15494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25671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103632</xdr:rowOff>
    </xdr:from>
    <xdr:to>
      <xdr:col>69</xdr:col>
      <xdr:colOff>142875</xdr:colOff>
      <xdr:row>57</xdr:row>
      <xdr:rowOff>33782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43959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ポイント増加しているが、類似団体平均と比較すると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一部事務組合の石川地方生活環境施設組合における負担金の増によるものが大きいが、町の各種団体等への補助金も増加傾向にあるため、今後は補助金を交付するのが適当な事業を行っているのかなど、明確な基準を設け見直しや廃止の検討を進め、補助金の抑制を図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94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公債費に係る経常収支比率は年々減少し、類似団体平均を</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 起債の償還については平成</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年度をピークとし減少に転じ、毎年</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2,000</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万円程度減少している。これは、臨時財政対策債等の償還が順次終了していることが主な要因である。今後、一部事務組合において</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実施している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ごみ焼却施設等の改良工事に伴う借入等による負担金の増額が予想される。また、幼保一体化施設整備事業及び下水道事業による借入金の元利償還金増が見込まれるが、「浅川町第</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次振興計画」のもと、地域の住民ニーズに的確に対応した事業の選択と、起債に大きく頼ることのない身の丈にあった財政運営に努める。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90424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79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76</xdr:row>
      <xdr:rowOff>131572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対前年比では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ポイント下回っている。人件費で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ポイント、その他で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ポイント減少しているが、扶助費で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ポイント、物件費では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ポイント、補助費等で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ている。人件費については、退職手当組合負担金の減によるものであるが、今後、現在は福島県内最上位である平均年齢も上昇し人件費も同様に上昇傾向になると見込まれる。更には、高齢化率の上昇等による扶助費の増、制度改正や事業実施に伴う各種計画策定等による物件費の上昇も懸念されるため、更なる事務経費の削減を行い、経常経費の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76</xdr:row>
      <xdr:rowOff>122428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1023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34562</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122428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70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21337</xdr:rowOff>
    </xdr:from>
    <xdr:to>
      <xdr:col>82</xdr:col>
      <xdr:colOff>158750</xdr:colOff>
      <xdr:row>76</xdr:row>
      <xdr:rowOff>122937</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37863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133350</xdr:rowOff>
    </xdr:from>
    <xdr:to>
      <xdr:col>69</xdr:col>
      <xdr:colOff>142875</xdr:colOff>
      <xdr:row>76</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28358</xdr:rowOff>
    </xdr:from>
    <xdr:to>
      <xdr:col>29</xdr:col>
      <xdr:colOff>127000</xdr:colOff>
      <xdr:row>19</xdr:row>
      <xdr:rowOff>40016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3533"/>
          <a:ext cx="6477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40016</xdr:rowOff>
    </xdr:from>
    <xdr:to>
      <xdr:col>26</xdr:col>
      <xdr:colOff>50800</xdr:colOff>
      <xdr:row>19</xdr:row>
      <xdr:rowOff>69186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45191"/>
          <a:ext cx="698500" cy="29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69186</xdr:rowOff>
    </xdr:from>
    <xdr:to>
      <xdr:col>22</xdr:col>
      <xdr:colOff>114300</xdr:colOff>
      <xdr:row>19</xdr:row>
      <xdr:rowOff>96453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4361"/>
          <a:ext cx="698500" cy="2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96453</xdr:rowOff>
    </xdr:from>
    <xdr:to>
      <xdr:col>18</xdr:col>
      <xdr:colOff>177800</xdr:colOff>
      <xdr:row>19</xdr:row>
      <xdr:rowOff>113351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1628"/>
          <a:ext cx="698500" cy="1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149008</xdr:rowOff>
    </xdr:from>
    <xdr:to>
      <xdr:col>29</xdr:col>
      <xdr:colOff>177800</xdr:colOff>
      <xdr:row>19</xdr:row>
      <xdr:rowOff>79158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121085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160666</xdr:rowOff>
    </xdr:from>
    <xdr:to>
      <xdr:col>26</xdr:col>
      <xdr:colOff>101600</xdr:colOff>
      <xdr:row>19</xdr:row>
      <xdr:rowOff>90816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4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75593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18386</xdr:rowOff>
    </xdr:from>
    <xdr:to>
      <xdr:col>22</xdr:col>
      <xdr:colOff>165100</xdr:colOff>
      <xdr:row>19</xdr:row>
      <xdr:rowOff>119986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104763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0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45653</xdr:rowOff>
    </xdr:from>
    <xdr:to>
      <xdr:col>19</xdr:col>
      <xdr:colOff>38100</xdr:colOff>
      <xdr:row>19</xdr:row>
      <xdr:rowOff>147253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0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132030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62551</xdr:rowOff>
    </xdr:from>
    <xdr:to>
      <xdr:col>15</xdr:col>
      <xdr:colOff>101600</xdr:colOff>
      <xdr:row>19</xdr:row>
      <xdr:rowOff>164151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148928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37568</xdr:rowOff>
    </xdr:from>
    <xdr:to>
      <xdr:col>29</xdr:col>
      <xdr:colOff>127000</xdr:colOff>
      <xdr:row>36</xdr:row>
      <xdr:rowOff>57506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0818"/>
          <a:ext cx="647700" cy="19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324723</xdr:rowOff>
    </xdr:from>
    <xdr:to>
      <xdr:col>26</xdr:col>
      <xdr:colOff>50800</xdr:colOff>
      <xdr:row>36</xdr:row>
      <xdr:rowOff>37568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35073"/>
          <a:ext cx="698500" cy="5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297699</xdr:rowOff>
    </xdr:from>
    <xdr:to>
      <xdr:col>22</xdr:col>
      <xdr:colOff>114300</xdr:colOff>
      <xdr:row>35</xdr:row>
      <xdr:rowOff>324723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08049"/>
          <a:ext cx="698500" cy="2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295494</xdr:rowOff>
    </xdr:from>
    <xdr:to>
      <xdr:col>18</xdr:col>
      <xdr:colOff>177800</xdr:colOff>
      <xdr:row>35</xdr:row>
      <xdr:rowOff>297699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05844"/>
          <a:ext cx="698500" cy="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6706</xdr:rowOff>
    </xdr:from>
    <xdr:to>
      <xdr:col>29</xdr:col>
      <xdr:colOff>177800</xdr:colOff>
      <xdr:row>36</xdr:row>
      <xdr:rowOff>108306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321683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329668</xdr:rowOff>
    </xdr:from>
    <xdr:to>
      <xdr:col>26</xdr:col>
      <xdr:colOff>101600</xdr:colOff>
      <xdr:row>36</xdr:row>
      <xdr:rowOff>88368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0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73145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273923</xdr:rowOff>
    </xdr:from>
    <xdr:to>
      <xdr:col>22</xdr:col>
      <xdr:colOff>165100</xdr:colOff>
      <xdr:row>36</xdr:row>
      <xdr:rowOff>32623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246899</xdr:rowOff>
    </xdr:from>
    <xdr:to>
      <xdr:col>19</xdr:col>
      <xdr:colOff>38100</xdr:colOff>
      <xdr:row>36</xdr:row>
      <xdr:rowOff>5599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5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333276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4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244694</xdr:rowOff>
    </xdr:from>
    <xdr:to>
      <xdr:col>15</xdr:col>
      <xdr:colOff>101600</xdr:colOff>
      <xdr:row>36</xdr:row>
      <xdr:rowOff>3394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5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331071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72362</xdr:rowOff>
    </xdr:from>
    <xdr:to>
      <xdr:col>24</xdr:col>
      <xdr:colOff>63500</xdr:colOff>
      <xdr:row>37</xdr:row>
      <xdr:rowOff>87175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16012"/>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72362</xdr:rowOff>
    </xdr:from>
    <xdr:to>
      <xdr:col>19</xdr:col>
      <xdr:colOff>177800</xdr:colOff>
      <xdr:row>37</xdr:row>
      <xdr:rowOff>97081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6012"/>
          <a:ext cx="8890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97081</xdr:rowOff>
    </xdr:from>
    <xdr:to>
      <xdr:col>15</xdr:col>
      <xdr:colOff>50800</xdr:colOff>
      <xdr:row>37</xdr:row>
      <xdr:rowOff>114493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0731"/>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114493</xdr:rowOff>
    </xdr:from>
    <xdr:to>
      <xdr:col>10</xdr:col>
      <xdr:colOff>114300</xdr:colOff>
      <xdr:row>37</xdr:row>
      <xdr:rowOff>141734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81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36375</xdr:rowOff>
    </xdr:from>
    <xdr:to>
      <xdr:col>24</xdr:col>
      <xdr:colOff>114300</xdr:colOff>
      <xdr:row>37</xdr:row>
      <xdr:rowOff>137975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14802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21562</xdr:rowOff>
    </xdr:from>
    <xdr:to>
      <xdr:col>20</xdr:col>
      <xdr:colOff>38100</xdr:colOff>
      <xdr:row>37</xdr:row>
      <xdr:rowOff>123162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114289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46281</xdr:rowOff>
    </xdr:from>
    <xdr:to>
      <xdr:col>15</xdr:col>
      <xdr:colOff>101600</xdr:colOff>
      <xdr:row>37</xdr:row>
      <xdr:rowOff>147881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139009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63693</xdr:rowOff>
    </xdr:from>
    <xdr:to>
      <xdr:col>10</xdr:col>
      <xdr:colOff>165100</xdr:colOff>
      <xdr:row>37</xdr:row>
      <xdr:rowOff>165293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156420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90934</xdr:rowOff>
    </xdr:from>
    <xdr:to>
      <xdr:col>6</xdr:col>
      <xdr:colOff>38100</xdr:colOff>
      <xdr:row>38</xdr:row>
      <xdr:rowOff>21084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141922</xdr:rowOff>
    </xdr:from>
    <xdr:to>
      <xdr:col>24</xdr:col>
      <xdr:colOff>63500</xdr:colOff>
      <xdr:row>57</xdr:row>
      <xdr:rowOff>405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43122"/>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166656</xdr:rowOff>
    </xdr:from>
    <xdr:to>
      <xdr:col>19</xdr:col>
      <xdr:colOff>177800</xdr:colOff>
      <xdr:row>57</xdr:row>
      <xdr:rowOff>405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67856"/>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163986</xdr:rowOff>
    </xdr:from>
    <xdr:to>
      <xdr:col>15</xdr:col>
      <xdr:colOff>50800</xdr:colOff>
      <xdr:row>56</xdr:row>
      <xdr:rowOff>166656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65186"/>
          <a:ext cx="889000" cy="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160425</xdr:rowOff>
    </xdr:from>
    <xdr:to>
      <xdr:col>10</xdr:col>
      <xdr:colOff>114300</xdr:colOff>
      <xdr:row>56</xdr:row>
      <xdr:rowOff>163986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761625"/>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91122</xdr:rowOff>
    </xdr:from>
    <xdr:to>
      <xdr:col>24</xdr:col>
      <xdr:colOff>114300</xdr:colOff>
      <xdr:row>57</xdr:row>
      <xdr:rowOff>21272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6049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0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121055</xdr:rowOff>
    </xdr:from>
    <xdr:to>
      <xdr:col>20</xdr:col>
      <xdr:colOff>38100</xdr:colOff>
      <xdr:row>57</xdr:row>
      <xdr:rowOff>51205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42332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115856</xdr:rowOff>
    </xdr:from>
    <xdr:to>
      <xdr:col>15</xdr:col>
      <xdr:colOff>101600</xdr:colOff>
      <xdr:row>57</xdr:row>
      <xdr:rowOff>46006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37133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113186</xdr:rowOff>
    </xdr:from>
    <xdr:to>
      <xdr:col>10</xdr:col>
      <xdr:colOff>165100</xdr:colOff>
      <xdr:row>57</xdr:row>
      <xdr:rowOff>43336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34463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0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109625</xdr:rowOff>
    </xdr:from>
    <xdr:to>
      <xdr:col>6</xdr:col>
      <xdr:colOff>38100</xdr:colOff>
      <xdr:row>57</xdr:row>
      <xdr:rowOff>39775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30902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0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128346</xdr:rowOff>
    </xdr:from>
    <xdr:to>
      <xdr:col>24</xdr:col>
      <xdr:colOff>63500</xdr:colOff>
      <xdr:row>77</xdr:row>
      <xdr:rowOff>145759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29996"/>
          <a:ext cx="8382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128346</xdr:rowOff>
    </xdr:from>
    <xdr:to>
      <xdr:col>19</xdr:col>
      <xdr:colOff>177800</xdr:colOff>
      <xdr:row>78</xdr:row>
      <xdr:rowOff>5245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29996"/>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119241</xdr:rowOff>
    </xdr:from>
    <xdr:to>
      <xdr:col>15</xdr:col>
      <xdr:colOff>50800</xdr:colOff>
      <xdr:row>78</xdr:row>
      <xdr:rowOff>5245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20891"/>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72606</xdr:rowOff>
    </xdr:from>
    <xdr:to>
      <xdr:col>10</xdr:col>
      <xdr:colOff>114300</xdr:colOff>
      <xdr:row>77</xdr:row>
      <xdr:rowOff>119241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74256"/>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117276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94959</xdr:rowOff>
    </xdr:from>
    <xdr:to>
      <xdr:col>24</xdr:col>
      <xdr:colOff>114300</xdr:colOff>
      <xdr:row>78</xdr:row>
      <xdr:rowOff>25109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9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73386</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77546</xdr:rowOff>
    </xdr:from>
    <xdr:to>
      <xdr:col>20</xdr:col>
      <xdr:colOff>38100</xdr:colOff>
      <xdr:row>78</xdr:row>
      <xdr:rowOff>7696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170273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7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125895</xdr:rowOff>
    </xdr:from>
    <xdr:to>
      <xdr:col>15</xdr:col>
      <xdr:colOff>101600</xdr:colOff>
      <xdr:row>78</xdr:row>
      <xdr:rowOff>56045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47172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68441</xdr:rowOff>
    </xdr:from>
    <xdr:to>
      <xdr:col>10</xdr:col>
      <xdr:colOff>165100</xdr:colOff>
      <xdr:row>77</xdr:row>
      <xdr:rowOff>170041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161168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21806</xdr:rowOff>
    </xdr:from>
    <xdr:to>
      <xdr:col>6</xdr:col>
      <xdr:colOff>38100</xdr:colOff>
      <xdr:row>77</xdr:row>
      <xdr:rowOff>123406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2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139933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9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155054</xdr:rowOff>
    </xdr:from>
    <xdr:to>
      <xdr:col>24</xdr:col>
      <xdr:colOff>63500</xdr:colOff>
      <xdr:row>97</xdr:row>
      <xdr:rowOff>162243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785704"/>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124258</xdr:rowOff>
    </xdr:from>
    <xdr:to>
      <xdr:col>19</xdr:col>
      <xdr:colOff>177800</xdr:colOff>
      <xdr:row>97</xdr:row>
      <xdr:rowOff>162243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754908"/>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89675</xdr:rowOff>
    </xdr:from>
    <xdr:to>
      <xdr:col>15</xdr:col>
      <xdr:colOff>50800</xdr:colOff>
      <xdr:row>97</xdr:row>
      <xdr:rowOff>124258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720325"/>
          <a:ext cx="889000" cy="3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89675</xdr:rowOff>
    </xdr:from>
    <xdr:to>
      <xdr:col>10</xdr:col>
      <xdr:colOff>114300</xdr:colOff>
      <xdr:row>97</xdr:row>
      <xdr:rowOff>110643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720325"/>
          <a:ext cx="889000" cy="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104254</xdr:rowOff>
    </xdr:from>
    <xdr:to>
      <xdr:col>24</xdr:col>
      <xdr:colOff>114300</xdr:colOff>
      <xdr:row>98</xdr:row>
      <xdr:rowOff>34404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82681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111443</xdr:rowOff>
    </xdr:from>
    <xdr:to>
      <xdr:col>20</xdr:col>
      <xdr:colOff>38100</xdr:colOff>
      <xdr:row>98</xdr:row>
      <xdr:rowOff>41593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7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32720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8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73458</xdr:rowOff>
    </xdr:from>
    <xdr:to>
      <xdr:col>15</xdr:col>
      <xdr:colOff>101600</xdr:colOff>
      <xdr:row>98</xdr:row>
      <xdr:rowOff>3608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166185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38875</xdr:rowOff>
    </xdr:from>
    <xdr:to>
      <xdr:col>10</xdr:col>
      <xdr:colOff>165100</xdr:colOff>
      <xdr:row>97</xdr:row>
      <xdr:rowOff>140475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131602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59843</xdr:rowOff>
    </xdr:from>
    <xdr:to>
      <xdr:col>6</xdr:col>
      <xdr:colOff>38100</xdr:colOff>
      <xdr:row>97</xdr:row>
      <xdr:rowOff>161443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152570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8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161538</xdr:rowOff>
    </xdr:from>
    <xdr:to>
      <xdr:col>55</xdr:col>
      <xdr:colOff>0</xdr:colOff>
      <xdr:row>38</xdr:row>
      <xdr:rowOff>52300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05188"/>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43737</xdr:rowOff>
    </xdr:from>
    <xdr:to>
      <xdr:col>50</xdr:col>
      <xdr:colOff>114300</xdr:colOff>
      <xdr:row>38</xdr:row>
      <xdr:rowOff>52300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58837"/>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43737</xdr:rowOff>
    </xdr:from>
    <xdr:to>
      <xdr:col>45</xdr:col>
      <xdr:colOff>177800</xdr:colOff>
      <xdr:row>38</xdr:row>
      <xdr:rowOff>48139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8837"/>
          <a:ext cx="889000" cy="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39870</xdr:rowOff>
    </xdr:from>
    <xdr:to>
      <xdr:col>41</xdr:col>
      <xdr:colOff>50800</xdr:colOff>
      <xdr:row>38</xdr:row>
      <xdr:rowOff>48139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54970"/>
          <a:ext cx="889000"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110738</xdr:rowOff>
    </xdr:from>
    <xdr:to>
      <xdr:col>55</xdr:col>
      <xdr:colOff>50800</xdr:colOff>
      <xdr:row>38</xdr:row>
      <xdr:rowOff>40887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54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89165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1500</xdr:rowOff>
    </xdr:from>
    <xdr:to>
      <xdr:col>50</xdr:col>
      <xdr:colOff>165100</xdr:colOff>
      <xdr:row>38</xdr:row>
      <xdr:rowOff>103100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94227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164387</xdr:rowOff>
    </xdr:from>
    <xdr:to>
      <xdr:col>46</xdr:col>
      <xdr:colOff>38100</xdr:colOff>
      <xdr:row>38</xdr:row>
      <xdr:rowOff>94537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85664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168789</xdr:rowOff>
    </xdr:from>
    <xdr:to>
      <xdr:col>41</xdr:col>
      <xdr:colOff>101600</xdr:colOff>
      <xdr:row>38</xdr:row>
      <xdr:rowOff>98939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90066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160520</xdr:rowOff>
    </xdr:from>
    <xdr:to>
      <xdr:col>36</xdr:col>
      <xdr:colOff>165100</xdr:colOff>
      <xdr:row>38</xdr:row>
      <xdr:rowOff>90670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81797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108872</xdr:rowOff>
    </xdr:from>
    <xdr:to>
      <xdr:col>55</xdr:col>
      <xdr:colOff>0</xdr:colOff>
      <xdr:row>58</xdr:row>
      <xdr:rowOff>110791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52972"/>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80288</xdr:rowOff>
    </xdr:from>
    <xdr:to>
      <xdr:col>50</xdr:col>
      <xdr:colOff>114300</xdr:colOff>
      <xdr:row>58</xdr:row>
      <xdr:rowOff>108872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24388"/>
          <a:ext cx="889000" cy="2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77918</xdr:rowOff>
    </xdr:from>
    <xdr:to>
      <xdr:col>45</xdr:col>
      <xdr:colOff>177800</xdr:colOff>
      <xdr:row>58</xdr:row>
      <xdr:rowOff>80288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22018"/>
          <a:ext cx="889000" cy="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77918</xdr:rowOff>
    </xdr:from>
    <xdr:to>
      <xdr:col>41</xdr:col>
      <xdr:colOff>50800</xdr:colOff>
      <xdr:row>58</xdr:row>
      <xdr:rowOff>112816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22018"/>
          <a:ext cx="889000" cy="3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59991</xdr:rowOff>
    </xdr:from>
    <xdr:to>
      <xdr:col>55</xdr:col>
      <xdr:colOff>50800</xdr:colOff>
      <xdr:row>58</xdr:row>
      <xdr:rowOff>161591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58072</xdr:rowOff>
    </xdr:from>
    <xdr:to>
      <xdr:col>50</xdr:col>
      <xdr:colOff>165100</xdr:colOff>
      <xdr:row>58</xdr:row>
      <xdr:rowOff>159672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150799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29488</xdr:rowOff>
    </xdr:from>
    <xdr:to>
      <xdr:col>46</xdr:col>
      <xdr:colOff>38100</xdr:colOff>
      <xdr:row>58</xdr:row>
      <xdr:rowOff>131088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147615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4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27118</xdr:rowOff>
    </xdr:from>
    <xdr:to>
      <xdr:col>41</xdr:col>
      <xdr:colOff>101600</xdr:colOff>
      <xdr:row>58</xdr:row>
      <xdr:rowOff>128718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119845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6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62016</xdr:rowOff>
    </xdr:from>
    <xdr:to>
      <xdr:col>36</xdr:col>
      <xdr:colOff>165100</xdr:colOff>
      <xdr:row>58</xdr:row>
      <xdr:rowOff>163616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0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154743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158045</xdr:rowOff>
    </xdr:from>
    <xdr:to>
      <xdr:col>55</xdr:col>
      <xdr:colOff>0</xdr:colOff>
      <xdr:row>78</xdr:row>
      <xdr:rowOff>164097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31145"/>
          <a:ext cx="8382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34099</xdr:rowOff>
    </xdr:from>
    <xdr:to>
      <xdr:col>50</xdr:col>
      <xdr:colOff>114300</xdr:colOff>
      <xdr:row>78</xdr:row>
      <xdr:rowOff>164097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07199"/>
          <a:ext cx="889000" cy="1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29969</xdr:rowOff>
    </xdr:from>
    <xdr:to>
      <xdr:col>45</xdr:col>
      <xdr:colOff>177800</xdr:colOff>
      <xdr:row>78</xdr:row>
      <xdr:rowOff>34099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03069"/>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29969</xdr:rowOff>
    </xdr:from>
    <xdr:to>
      <xdr:col>41</xdr:col>
      <xdr:colOff>50800</xdr:colOff>
      <xdr:row>79</xdr:row>
      <xdr:rowOff>10806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03069"/>
          <a:ext cx="889000" cy="1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107245</xdr:rowOff>
    </xdr:from>
    <xdr:to>
      <xdr:col>55</xdr:col>
      <xdr:colOff>50800</xdr:colOff>
      <xdr:row>79</xdr:row>
      <xdr:rowOff>37395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66531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113297</xdr:rowOff>
    </xdr:from>
    <xdr:to>
      <xdr:col>50</xdr:col>
      <xdr:colOff>165100</xdr:colOff>
      <xdr:row>79</xdr:row>
      <xdr:rowOff>43447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34574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154749</xdr:rowOff>
    </xdr:from>
    <xdr:to>
      <xdr:col>46</xdr:col>
      <xdr:colOff>38100</xdr:colOff>
      <xdr:row>78</xdr:row>
      <xdr:rowOff>84899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101426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150619</xdr:rowOff>
    </xdr:from>
    <xdr:to>
      <xdr:col>41</xdr:col>
      <xdr:colOff>101600</xdr:colOff>
      <xdr:row>78</xdr:row>
      <xdr:rowOff>80769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97296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1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131456</xdr:rowOff>
    </xdr:from>
    <xdr:to>
      <xdr:col>36</xdr:col>
      <xdr:colOff>165100</xdr:colOff>
      <xdr:row>79</xdr:row>
      <xdr:rowOff>61606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0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52733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9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56877</xdr:rowOff>
    </xdr:from>
    <xdr:to>
      <xdr:col>55</xdr:col>
      <xdr:colOff>0</xdr:colOff>
      <xdr:row>99</xdr:row>
      <xdr:rowOff>66086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7030427"/>
          <a:ext cx="8382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56877</xdr:rowOff>
    </xdr:from>
    <xdr:to>
      <xdr:col>50</xdr:col>
      <xdr:colOff>114300</xdr:colOff>
      <xdr:row>99</xdr:row>
      <xdr:rowOff>66703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7030427"/>
          <a:ext cx="889000" cy="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62999</xdr:rowOff>
    </xdr:from>
    <xdr:to>
      <xdr:col>45</xdr:col>
      <xdr:colOff>177800</xdr:colOff>
      <xdr:row>99</xdr:row>
      <xdr:rowOff>66703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703654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62999</xdr:rowOff>
    </xdr:from>
    <xdr:to>
      <xdr:col>41</xdr:col>
      <xdr:colOff>50800</xdr:colOff>
      <xdr:row>99</xdr:row>
      <xdr:rowOff>68030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7036549"/>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15286</xdr:rowOff>
    </xdr:from>
    <xdr:to>
      <xdr:col>55</xdr:col>
      <xdr:colOff>50800</xdr:colOff>
      <xdr:row>99</xdr:row>
      <xdr:rowOff>116886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6077</xdr:rowOff>
    </xdr:from>
    <xdr:to>
      <xdr:col>50</xdr:col>
      <xdr:colOff>165100</xdr:colOff>
      <xdr:row>99</xdr:row>
      <xdr:rowOff>107677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97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98804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707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15903</xdr:rowOff>
    </xdr:from>
    <xdr:to>
      <xdr:col>46</xdr:col>
      <xdr:colOff>38100</xdr:colOff>
      <xdr:row>99</xdr:row>
      <xdr:rowOff>117503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9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108630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70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12199</xdr:rowOff>
    </xdr:from>
    <xdr:to>
      <xdr:col>41</xdr:col>
      <xdr:colOff>101600</xdr:colOff>
      <xdr:row>99</xdr:row>
      <xdr:rowOff>113799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104926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70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17230</xdr:rowOff>
    </xdr:from>
    <xdr:to>
      <xdr:col>36</xdr:col>
      <xdr:colOff>165100</xdr:colOff>
      <xdr:row>99</xdr:row>
      <xdr:rowOff>118830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9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109957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70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31581</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46681"/>
          <a:ext cx="8382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128325</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3425"/>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128325</xdr:rowOff>
    </xdr:from>
    <xdr:to>
      <xdr:col>76</xdr:col>
      <xdr:colOff>114300</xdr:colOff>
      <xdr:row>38</xdr:row>
      <xdr:rowOff>136216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3425"/>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125632</xdr:rowOff>
    </xdr:from>
    <xdr:to>
      <xdr:col>71</xdr:col>
      <xdr:colOff>177800</xdr:colOff>
      <xdr:row>38</xdr:row>
      <xdr:rowOff>136216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40732"/>
          <a:ext cx="889000" cy="1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152231</xdr:rowOff>
    </xdr:from>
    <xdr:to>
      <xdr:col>85</xdr:col>
      <xdr:colOff>177800</xdr:colOff>
      <xdr:row>38</xdr:row>
      <xdr:rowOff>82381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111608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77525</xdr:rowOff>
    </xdr:from>
    <xdr:to>
      <xdr:col>76</xdr:col>
      <xdr:colOff>165100</xdr:colOff>
      <xdr:row>39</xdr:row>
      <xdr:rowOff>7675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170252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6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85416</xdr:rowOff>
    </xdr:from>
    <xdr:to>
      <xdr:col>72</xdr:col>
      <xdr:colOff>38100</xdr:colOff>
      <xdr:row>39</xdr:row>
      <xdr:rowOff>15566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6693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9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74832</xdr:rowOff>
    </xdr:from>
    <xdr:to>
      <xdr:col>67</xdr:col>
      <xdr:colOff>101600</xdr:colOff>
      <xdr:row>39</xdr:row>
      <xdr:rowOff>4982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167559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131607</xdr:rowOff>
    </xdr:from>
    <xdr:to>
      <xdr:col>85</xdr:col>
      <xdr:colOff>127000</xdr:colOff>
      <xdr:row>77</xdr:row>
      <xdr:rowOff>143207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33257"/>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118042</xdr:rowOff>
    </xdr:from>
    <xdr:to>
      <xdr:col>81</xdr:col>
      <xdr:colOff>50800</xdr:colOff>
      <xdr:row>77</xdr:row>
      <xdr:rowOff>131607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9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110494</xdr:rowOff>
    </xdr:from>
    <xdr:to>
      <xdr:col>76</xdr:col>
      <xdr:colOff>114300</xdr:colOff>
      <xdr:row>77</xdr:row>
      <xdr:rowOff>118042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12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110494</xdr:rowOff>
    </xdr:from>
    <xdr:to>
      <xdr:col>71</xdr:col>
      <xdr:colOff>177800</xdr:colOff>
      <xdr:row>77</xdr:row>
      <xdr:rowOff>112464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12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92407</xdr:rowOff>
    </xdr:from>
    <xdr:to>
      <xdr:col>85</xdr:col>
      <xdr:colOff>177800</xdr:colOff>
      <xdr:row>78</xdr:row>
      <xdr:rowOff>22557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70834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80807</xdr:rowOff>
    </xdr:from>
    <xdr:to>
      <xdr:col>81</xdr:col>
      <xdr:colOff>101600</xdr:colOff>
      <xdr:row>78</xdr:row>
      <xdr:rowOff>10957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67242</xdr:rowOff>
    </xdr:from>
    <xdr:to>
      <xdr:col>76</xdr:col>
      <xdr:colOff>165100</xdr:colOff>
      <xdr:row>77</xdr:row>
      <xdr:rowOff>168842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159969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59694</xdr:rowOff>
    </xdr:from>
    <xdr:to>
      <xdr:col>72</xdr:col>
      <xdr:colOff>38100</xdr:colOff>
      <xdr:row>77</xdr:row>
      <xdr:rowOff>161294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152421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61664</xdr:rowOff>
    </xdr:from>
    <xdr:to>
      <xdr:col>67</xdr:col>
      <xdr:colOff>101600</xdr:colOff>
      <xdr:row>77</xdr:row>
      <xdr:rowOff>163264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154391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8792</xdr:rowOff>
    </xdr:from>
    <xdr:to>
      <xdr:col>85</xdr:col>
      <xdr:colOff>127000</xdr:colOff>
      <xdr:row>99</xdr:row>
      <xdr:rowOff>21828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82342"/>
          <a:ext cx="838200" cy="1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3273</xdr:rowOff>
    </xdr:from>
    <xdr:to>
      <xdr:col>81</xdr:col>
      <xdr:colOff>50800</xdr:colOff>
      <xdr:row>99</xdr:row>
      <xdr:rowOff>8792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76823"/>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3273</xdr:rowOff>
    </xdr:from>
    <xdr:to>
      <xdr:col>76</xdr:col>
      <xdr:colOff>114300</xdr:colOff>
      <xdr:row>99</xdr:row>
      <xdr:rowOff>4153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76823"/>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168218</xdr:rowOff>
    </xdr:from>
    <xdr:to>
      <xdr:col>71</xdr:col>
      <xdr:colOff>177800</xdr:colOff>
      <xdr:row>99</xdr:row>
      <xdr:rowOff>4153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70318"/>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142478</xdr:rowOff>
    </xdr:from>
    <xdr:to>
      <xdr:col>85</xdr:col>
      <xdr:colOff>177800</xdr:colOff>
      <xdr:row>99</xdr:row>
      <xdr:rowOff>72628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129442</xdr:rowOff>
    </xdr:from>
    <xdr:to>
      <xdr:col>81</xdr:col>
      <xdr:colOff>101600</xdr:colOff>
      <xdr:row>99</xdr:row>
      <xdr:rowOff>59592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50719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2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123923</xdr:rowOff>
    </xdr:from>
    <xdr:to>
      <xdr:col>76</xdr:col>
      <xdr:colOff>165100</xdr:colOff>
      <xdr:row>99</xdr:row>
      <xdr:rowOff>54073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2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70600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7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124803</xdr:rowOff>
    </xdr:from>
    <xdr:to>
      <xdr:col>72</xdr:col>
      <xdr:colOff>38100</xdr:colOff>
      <xdr:row>99</xdr:row>
      <xdr:rowOff>54953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2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46080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1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117418</xdr:rowOff>
    </xdr:from>
    <xdr:to>
      <xdr:col>67</xdr:col>
      <xdr:colOff>101600</xdr:colOff>
      <xdr:row>99</xdr:row>
      <xdr:rowOff>47568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38695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57861</xdr:rowOff>
    </xdr:from>
    <xdr:to>
      <xdr:col>116</xdr:col>
      <xdr:colOff>63500</xdr:colOff>
      <xdr:row>36</xdr:row>
      <xdr:rowOff>78283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230061"/>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78283</xdr:rowOff>
    </xdr:from>
    <xdr:to>
      <xdr:col>111</xdr:col>
      <xdr:colOff>177800</xdr:colOff>
      <xdr:row>36</xdr:row>
      <xdr:rowOff>163779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250483"/>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141072</xdr:rowOff>
    </xdr:from>
    <xdr:to>
      <xdr:col>107</xdr:col>
      <xdr:colOff>50800</xdr:colOff>
      <xdr:row>36</xdr:row>
      <xdr:rowOff>163779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798922"/>
          <a:ext cx="889000" cy="5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141072</xdr:rowOff>
    </xdr:from>
    <xdr:to>
      <xdr:col>102</xdr:col>
      <xdr:colOff>114300</xdr:colOff>
      <xdr:row>37</xdr:row>
      <xdr:rowOff>44374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798922"/>
          <a:ext cx="889000" cy="58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7061</xdr:rowOff>
    </xdr:from>
    <xdr:to>
      <xdr:col>116</xdr:col>
      <xdr:colOff>114300</xdr:colOff>
      <xdr:row>36</xdr:row>
      <xdr:rowOff>108661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1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29938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03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27483</xdr:rowOff>
    </xdr:from>
    <xdr:to>
      <xdr:col>112</xdr:col>
      <xdr:colOff>38100</xdr:colOff>
      <xdr:row>36</xdr:row>
      <xdr:rowOff>129083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1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145610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597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112979</xdr:rowOff>
    </xdr:from>
    <xdr:to>
      <xdr:col>107</xdr:col>
      <xdr:colOff>101600</xdr:colOff>
      <xdr:row>37</xdr:row>
      <xdr:rowOff>43129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2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59656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0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90272</xdr:rowOff>
    </xdr:from>
    <xdr:to>
      <xdr:col>102</xdr:col>
      <xdr:colOff>165100</xdr:colOff>
      <xdr:row>34</xdr:row>
      <xdr:rowOff>20422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74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36949</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5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165024</xdr:rowOff>
    </xdr:from>
    <xdr:to>
      <xdr:col>98</xdr:col>
      <xdr:colOff>38100</xdr:colOff>
      <xdr:row>37</xdr:row>
      <xdr:rowOff>95174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111701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124630</xdr:rowOff>
    </xdr:from>
    <xdr:to>
      <xdr:col>116</xdr:col>
      <xdr:colOff>63500</xdr:colOff>
      <xdr:row>58</xdr:row>
      <xdr:rowOff>125499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68730"/>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125499</xdr:rowOff>
    </xdr:from>
    <xdr:to>
      <xdr:col>111</xdr:col>
      <xdr:colOff>177800</xdr:colOff>
      <xdr:row>58</xdr:row>
      <xdr:rowOff>125760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69599"/>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125760</xdr:rowOff>
    </xdr:from>
    <xdr:to>
      <xdr:col>107</xdr:col>
      <xdr:colOff>50800</xdr:colOff>
      <xdr:row>58</xdr:row>
      <xdr:rowOff>125892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69860"/>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125892</xdr:rowOff>
    </xdr:from>
    <xdr:to>
      <xdr:col>102</xdr:col>
      <xdr:colOff>114300</xdr:colOff>
      <xdr:row>58</xdr:row>
      <xdr:rowOff>126226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69992"/>
          <a:ext cx="889000" cy="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73830</xdr:rowOff>
    </xdr:from>
    <xdr:to>
      <xdr:col>116</xdr:col>
      <xdr:colOff>114300</xdr:colOff>
      <xdr:row>59</xdr:row>
      <xdr:rowOff>3980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33207</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74699</xdr:rowOff>
    </xdr:from>
    <xdr:to>
      <xdr:col>112</xdr:col>
      <xdr:colOff>38100</xdr:colOff>
      <xdr:row>59</xdr:row>
      <xdr:rowOff>4849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1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21376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79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74960</xdr:rowOff>
    </xdr:from>
    <xdr:to>
      <xdr:col>107</xdr:col>
      <xdr:colOff>101600</xdr:colOff>
      <xdr:row>59</xdr:row>
      <xdr:rowOff>5110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1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167687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1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75092</xdr:rowOff>
    </xdr:from>
    <xdr:to>
      <xdr:col>102</xdr:col>
      <xdr:colOff>165100</xdr:colOff>
      <xdr:row>59</xdr:row>
      <xdr:rowOff>5242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167819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1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75426</xdr:rowOff>
    </xdr:from>
    <xdr:to>
      <xdr:col>98</xdr:col>
      <xdr:colOff>38100</xdr:colOff>
      <xdr:row>59</xdr:row>
      <xdr:rowOff>5576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168153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73330</xdr:rowOff>
    </xdr:from>
    <xdr:to>
      <xdr:col>116</xdr:col>
      <xdr:colOff>63500</xdr:colOff>
      <xdr:row>76</xdr:row>
      <xdr:rowOff>115469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103530"/>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115469</xdr:rowOff>
    </xdr:from>
    <xdr:to>
      <xdr:col>111</xdr:col>
      <xdr:colOff>177800</xdr:colOff>
      <xdr:row>76</xdr:row>
      <xdr:rowOff>156311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145669"/>
          <a:ext cx="889000" cy="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134252</xdr:rowOff>
    </xdr:from>
    <xdr:to>
      <xdr:col>107</xdr:col>
      <xdr:colOff>50800</xdr:colOff>
      <xdr:row>76</xdr:row>
      <xdr:rowOff>156311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164452"/>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134252</xdr:rowOff>
    </xdr:from>
    <xdr:to>
      <xdr:col>102</xdr:col>
      <xdr:colOff>114300</xdr:colOff>
      <xdr:row>77</xdr:row>
      <xdr:rowOff>133592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164452"/>
          <a:ext cx="889000" cy="1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22530</xdr:rowOff>
    </xdr:from>
    <xdr:to>
      <xdr:col>116</xdr:col>
      <xdr:colOff>114300</xdr:colOff>
      <xdr:row>76</xdr:row>
      <xdr:rowOff>124130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957</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64669</xdr:rowOff>
    </xdr:from>
    <xdr:to>
      <xdr:col>112</xdr:col>
      <xdr:colOff>38100</xdr:colOff>
      <xdr:row>76</xdr:row>
      <xdr:rowOff>166269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0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157396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1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105511</xdr:rowOff>
    </xdr:from>
    <xdr:to>
      <xdr:col>107</xdr:col>
      <xdr:colOff>101600</xdr:colOff>
      <xdr:row>77</xdr:row>
      <xdr:rowOff>35661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26788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83452</xdr:rowOff>
    </xdr:from>
    <xdr:to>
      <xdr:col>102</xdr:col>
      <xdr:colOff>165100</xdr:colOff>
      <xdr:row>77</xdr:row>
      <xdr:rowOff>13602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82792</xdr:rowOff>
    </xdr:from>
    <xdr:to>
      <xdr:col>98</xdr:col>
      <xdr:colOff>38100</xdr:colOff>
      <xdr:row>78</xdr:row>
      <xdr:rowOff>12942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災害復旧事業費、投資及び出資金、貸付金のみが類似団体を上回っているが、それ以外の項目については類似団体を下回っている。特に人件費、物件費、補助費等、普通建設事業費、公債費については、類似団体を大きく下回っている状況である。普通建設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うち新規整備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については、幼保一体化施設整備事業の完了により減となったものである。人件費については、定員適正化計画による職員の計画的な削減が実施されており、また、職員の年齢構成も若く、平成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年度から職員平均年齢の若さでは福島県内の上位に位置している。公債費についても、起債の償還においては臨時財政対策債等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件の元金償還開始により増となったが、臨時地方道整備事業事業債等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償還終了等により全体として減少している。公債費に準ずる債務負担行為に係る石川管内特別養護老人ホーム建設に伴う償還金については償還が終了したことにより減少している状況であるが、幼保一体化施設整備事業に伴う公共施設等最適化事業債の償還に伴い、今後住民一人当たりのコスト増が見込まれる。そのため、今後も効率的な事業運営を展開し、健全財政が図られるよう住民一人当たりコストの抑制に向け身の丈に合った財政運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福島県浅川町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6,341
6,299
37.43
3,742,682
3,321,870
135,483
2,171,869
3,181,108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110109</xdr:rowOff>
    </xdr:from>
    <xdr:to>
      <xdr:col>24</xdr:col>
      <xdr:colOff>63500</xdr:colOff>
      <xdr:row>32</xdr:row>
      <xdr:rowOff>152908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96509"/>
          <a:ext cx="838200" cy="4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152908</xdr:rowOff>
    </xdr:from>
    <xdr:to>
      <xdr:col>19</xdr:col>
      <xdr:colOff>177800</xdr:colOff>
      <xdr:row>33</xdr:row>
      <xdr:rowOff>6350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3930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4572</xdr:rowOff>
    </xdr:from>
    <xdr:to>
      <xdr:col>15</xdr:col>
      <xdr:colOff>50800</xdr:colOff>
      <xdr:row>33</xdr:row>
      <xdr:rowOff>6350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6242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121793</xdr:rowOff>
    </xdr:from>
    <xdr:to>
      <xdr:col>10</xdr:col>
      <xdr:colOff>114300</xdr:colOff>
      <xdr:row>33</xdr:row>
      <xdr:rowOff>4572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08193"/>
          <a:ext cx="889000" cy="5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59309</xdr:rowOff>
    </xdr:from>
    <xdr:to>
      <xdr:col>24</xdr:col>
      <xdr:colOff>114300</xdr:colOff>
      <xdr:row>32</xdr:row>
      <xdr:rowOff>160909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82186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102108</xdr:rowOff>
    </xdr:from>
    <xdr:to>
      <xdr:col>20</xdr:col>
      <xdr:colOff>38100</xdr:colOff>
      <xdr:row>33</xdr:row>
      <xdr:rowOff>32258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48785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127000</xdr:rowOff>
    </xdr:from>
    <xdr:to>
      <xdr:col>15</xdr:col>
      <xdr:colOff>101600</xdr:colOff>
      <xdr:row>33</xdr:row>
      <xdr:rowOff>57150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73677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125222</xdr:rowOff>
    </xdr:from>
    <xdr:to>
      <xdr:col>10</xdr:col>
      <xdr:colOff>165100</xdr:colOff>
      <xdr:row>33</xdr:row>
      <xdr:rowOff>55372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1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71899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3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70993</xdr:rowOff>
    </xdr:from>
    <xdr:to>
      <xdr:col>6</xdr:col>
      <xdr:colOff>38100</xdr:colOff>
      <xdr:row>33</xdr:row>
      <xdr:rowOff>1143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17670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33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1031</xdr:rowOff>
    </xdr:from>
    <xdr:to>
      <xdr:col>24</xdr:col>
      <xdr:colOff>63500</xdr:colOff>
      <xdr:row>59</xdr:row>
      <xdr:rowOff>9500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16581"/>
          <a:ext cx="838200" cy="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148403</xdr:rowOff>
    </xdr:from>
    <xdr:to>
      <xdr:col>19</xdr:col>
      <xdr:colOff>177800</xdr:colOff>
      <xdr:row>59</xdr:row>
      <xdr:rowOff>1031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92503"/>
          <a:ext cx="889000" cy="2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148403</xdr:rowOff>
    </xdr:from>
    <xdr:to>
      <xdr:col>15</xdr:col>
      <xdr:colOff>50800</xdr:colOff>
      <xdr:row>58</xdr:row>
      <xdr:rowOff>167269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92503"/>
          <a:ext cx="889000" cy="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158484</xdr:rowOff>
    </xdr:from>
    <xdr:to>
      <xdr:col>10</xdr:col>
      <xdr:colOff>114300</xdr:colOff>
      <xdr:row>58</xdr:row>
      <xdr:rowOff>167269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0258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130150</xdr:rowOff>
    </xdr:from>
    <xdr:to>
      <xdr:col>24</xdr:col>
      <xdr:colOff>114300</xdr:colOff>
      <xdr:row>59</xdr:row>
      <xdr:rowOff>60300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121681</xdr:rowOff>
    </xdr:from>
    <xdr:to>
      <xdr:col>20</xdr:col>
      <xdr:colOff>38100</xdr:colOff>
      <xdr:row>59</xdr:row>
      <xdr:rowOff>51831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42958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97603</xdr:rowOff>
    </xdr:from>
    <xdr:to>
      <xdr:col>15</xdr:col>
      <xdr:colOff>101600</xdr:colOff>
      <xdr:row>59</xdr:row>
      <xdr:rowOff>27753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18880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3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116469</xdr:rowOff>
    </xdr:from>
    <xdr:to>
      <xdr:col>10</xdr:col>
      <xdr:colOff>165100</xdr:colOff>
      <xdr:row>59</xdr:row>
      <xdr:rowOff>46619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107684</xdr:rowOff>
    </xdr:from>
    <xdr:to>
      <xdr:col>6</xdr:col>
      <xdr:colOff>38100</xdr:colOff>
      <xdr:row>59</xdr:row>
      <xdr:rowOff>37834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28961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4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97312</xdr:rowOff>
    </xdr:from>
    <xdr:to>
      <xdr:col>24</xdr:col>
      <xdr:colOff>63500</xdr:colOff>
      <xdr:row>77</xdr:row>
      <xdr:rowOff>105513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98962"/>
          <a:ext cx="8382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29932</xdr:rowOff>
    </xdr:from>
    <xdr:to>
      <xdr:col>19</xdr:col>
      <xdr:colOff>177800</xdr:colOff>
      <xdr:row>77</xdr:row>
      <xdr:rowOff>105513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60132"/>
          <a:ext cx="889000" cy="24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147307</xdr:rowOff>
    </xdr:from>
    <xdr:to>
      <xdr:col>15</xdr:col>
      <xdr:colOff>50800</xdr:colOff>
      <xdr:row>76</xdr:row>
      <xdr:rowOff>29932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006057"/>
          <a:ext cx="889000" cy="5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147307</xdr:rowOff>
    </xdr:from>
    <xdr:to>
      <xdr:col>10</xdr:col>
      <xdr:colOff>114300</xdr:colOff>
      <xdr:row>77</xdr:row>
      <xdr:rowOff>55862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6057"/>
          <a:ext cx="889000" cy="25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46512</xdr:rowOff>
    </xdr:from>
    <xdr:to>
      <xdr:col>24</xdr:col>
      <xdr:colOff>114300</xdr:colOff>
      <xdr:row>77</xdr:row>
      <xdr:rowOff>148112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132889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6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54713</xdr:rowOff>
    </xdr:from>
    <xdr:to>
      <xdr:col>20</xdr:col>
      <xdr:colOff>38100</xdr:colOff>
      <xdr:row>77</xdr:row>
      <xdr:rowOff>156313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147440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4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150582</xdr:rowOff>
    </xdr:from>
    <xdr:to>
      <xdr:col>15</xdr:col>
      <xdr:colOff>101600</xdr:colOff>
      <xdr:row>76</xdr:row>
      <xdr:rowOff>80732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97259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96507</xdr:rowOff>
    </xdr:from>
    <xdr:to>
      <xdr:col>10</xdr:col>
      <xdr:colOff>165100</xdr:colOff>
      <xdr:row>76</xdr:row>
      <xdr:rowOff>26656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5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43184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5062</xdr:rowOff>
    </xdr:from>
    <xdr:to>
      <xdr:col>6</xdr:col>
      <xdr:colOff>38100</xdr:colOff>
      <xdr:row>77</xdr:row>
      <xdr:rowOff>106662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97789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9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20016</xdr:rowOff>
    </xdr:from>
    <xdr:to>
      <xdr:col>24</xdr:col>
      <xdr:colOff>63500</xdr:colOff>
      <xdr:row>98</xdr:row>
      <xdr:rowOff>59196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822116"/>
          <a:ext cx="838200" cy="3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54164</xdr:rowOff>
    </xdr:from>
    <xdr:to>
      <xdr:col>19</xdr:col>
      <xdr:colOff>177800</xdr:colOff>
      <xdr:row>98</xdr:row>
      <xdr:rowOff>59196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856264"/>
          <a:ext cx="889000" cy="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31297</xdr:rowOff>
    </xdr:from>
    <xdr:to>
      <xdr:col>15</xdr:col>
      <xdr:colOff>50800</xdr:colOff>
      <xdr:row>98</xdr:row>
      <xdr:rowOff>54164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833397"/>
          <a:ext cx="889000" cy="2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23781</xdr:rowOff>
    </xdr:from>
    <xdr:to>
      <xdr:col>10</xdr:col>
      <xdr:colOff>114300</xdr:colOff>
      <xdr:row>98</xdr:row>
      <xdr:rowOff>31297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825881"/>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140666</xdr:rowOff>
    </xdr:from>
    <xdr:to>
      <xdr:col>24</xdr:col>
      <xdr:colOff>114300</xdr:colOff>
      <xdr:row>98</xdr:row>
      <xdr:rowOff>70816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8396</xdr:rowOff>
    </xdr:from>
    <xdr:to>
      <xdr:col>20</xdr:col>
      <xdr:colOff>38100</xdr:colOff>
      <xdr:row>98</xdr:row>
      <xdr:rowOff>109996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8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101123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9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3364</xdr:rowOff>
    </xdr:from>
    <xdr:to>
      <xdr:col>15</xdr:col>
      <xdr:colOff>101600</xdr:colOff>
      <xdr:row>98</xdr:row>
      <xdr:rowOff>104964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8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96091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9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151947</xdr:rowOff>
    </xdr:from>
    <xdr:to>
      <xdr:col>10</xdr:col>
      <xdr:colOff>165100</xdr:colOff>
      <xdr:row>98</xdr:row>
      <xdr:rowOff>82097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73224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144431</xdr:rowOff>
    </xdr:from>
    <xdr:to>
      <xdr:col>6</xdr:col>
      <xdr:colOff>38100</xdr:colOff>
      <xdr:row>98</xdr:row>
      <xdr:rowOff>74581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44069</xdr:rowOff>
    </xdr:from>
    <xdr:to>
      <xdr:col>55</xdr:col>
      <xdr:colOff>0</xdr:colOff>
      <xdr:row>38</xdr:row>
      <xdr:rowOff>37211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87719"/>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168292</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1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103886</xdr:rowOff>
    </xdr:from>
    <xdr:to>
      <xdr:col>50</xdr:col>
      <xdr:colOff>114300</xdr:colOff>
      <xdr:row>38</xdr:row>
      <xdr:rowOff>37211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47536"/>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106189</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621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129032</xdr:rowOff>
    </xdr:from>
    <xdr:to>
      <xdr:col>45</xdr:col>
      <xdr:colOff>177800</xdr:colOff>
      <xdr:row>37</xdr:row>
      <xdr:rowOff>103886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129782"/>
          <a:ext cx="8890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79519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129032</xdr:rowOff>
    </xdr:from>
    <xdr:to>
      <xdr:col>41</xdr:col>
      <xdr:colOff>50800</xdr:colOff>
      <xdr:row>36</xdr:row>
      <xdr:rowOff>100076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29782"/>
          <a:ext cx="8890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80281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164719</xdr:rowOff>
    </xdr:from>
    <xdr:to>
      <xdr:col>55</xdr:col>
      <xdr:colOff>50800</xdr:colOff>
      <xdr:row>37</xdr:row>
      <xdr:rowOff>94869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16146</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88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104538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276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53086</xdr:rowOff>
    </xdr:from>
    <xdr:to>
      <xdr:col>46</xdr:col>
      <xdr:colOff>38100</xdr:colOff>
      <xdr:row>37</xdr:row>
      <xdr:rowOff>154686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171213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78232</xdr:rowOff>
    </xdr:from>
    <xdr:to>
      <xdr:col>41</xdr:col>
      <xdr:colOff>101600</xdr:colOff>
      <xdr:row>36</xdr:row>
      <xdr:rowOff>8382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24909</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142003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59580</xdr:rowOff>
    </xdr:from>
    <xdr:to>
      <xdr:col>55</xdr:col>
      <xdr:colOff>0</xdr:colOff>
      <xdr:row>58</xdr:row>
      <xdr:rowOff>60591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03680"/>
          <a:ext cx="838200" cy="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60591</xdr:rowOff>
    </xdr:from>
    <xdr:to>
      <xdr:col>50</xdr:col>
      <xdr:colOff>114300</xdr:colOff>
      <xdr:row>58</xdr:row>
      <xdr:rowOff>86555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04691"/>
          <a:ext cx="889000" cy="2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86555</xdr:rowOff>
    </xdr:from>
    <xdr:to>
      <xdr:col>45</xdr:col>
      <xdr:colOff>177800</xdr:colOff>
      <xdr:row>58</xdr:row>
      <xdr:rowOff>89815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30655"/>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89815</xdr:rowOff>
    </xdr:from>
    <xdr:to>
      <xdr:col>41</xdr:col>
      <xdr:colOff>50800</xdr:colOff>
      <xdr:row>58</xdr:row>
      <xdr:rowOff>95489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33915"/>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8780</xdr:rowOff>
    </xdr:from>
    <xdr:to>
      <xdr:col>55</xdr:col>
      <xdr:colOff>50800</xdr:colOff>
      <xdr:row>58</xdr:row>
      <xdr:rowOff>110380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9791</xdr:rowOff>
    </xdr:from>
    <xdr:to>
      <xdr:col>50</xdr:col>
      <xdr:colOff>165100</xdr:colOff>
      <xdr:row>58</xdr:row>
      <xdr:rowOff>111391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102518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4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35755</xdr:rowOff>
    </xdr:from>
    <xdr:to>
      <xdr:col>46</xdr:col>
      <xdr:colOff>38100</xdr:colOff>
      <xdr:row>58</xdr:row>
      <xdr:rowOff>137355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7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128482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7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39015</xdr:rowOff>
    </xdr:from>
    <xdr:to>
      <xdr:col>41</xdr:col>
      <xdr:colOff>101600</xdr:colOff>
      <xdr:row>58</xdr:row>
      <xdr:rowOff>140615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131742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7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44689</xdr:rowOff>
    </xdr:from>
    <xdr:to>
      <xdr:col>36</xdr:col>
      <xdr:colOff>165100</xdr:colOff>
      <xdr:row>58</xdr:row>
      <xdr:rowOff>146289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137416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103887</xdr:rowOff>
    </xdr:from>
    <xdr:to>
      <xdr:col>55</xdr:col>
      <xdr:colOff>0</xdr:colOff>
      <xdr:row>78</xdr:row>
      <xdr:rowOff>116306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6987"/>
          <a:ext cx="8382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114185</xdr:rowOff>
    </xdr:from>
    <xdr:to>
      <xdr:col>50</xdr:col>
      <xdr:colOff>114300</xdr:colOff>
      <xdr:row>78</xdr:row>
      <xdr:rowOff>116306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87285"/>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114185</xdr:rowOff>
    </xdr:from>
    <xdr:to>
      <xdr:col>45</xdr:col>
      <xdr:colOff>177800</xdr:colOff>
      <xdr:row>78</xdr:row>
      <xdr:rowOff>116433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87285"/>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116433</xdr:rowOff>
    </xdr:from>
    <xdr:to>
      <xdr:col>41</xdr:col>
      <xdr:colOff>50800</xdr:colOff>
      <xdr:row>78</xdr:row>
      <xdr:rowOff>129806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8953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53087</xdr:rowOff>
    </xdr:from>
    <xdr:to>
      <xdr:col>55</xdr:col>
      <xdr:colOff>50800</xdr:colOff>
      <xdr:row>78</xdr:row>
      <xdr:rowOff>154687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139464</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65506</xdr:rowOff>
    </xdr:from>
    <xdr:to>
      <xdr:col>50</xdr:col>
      <xdr:colOff>165100</xdr:colOff>
      <xdr:row>78</xdr:row>
      <xdr:rowOff>167106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158233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63385</xdr:rowOff>
    </xdr:from>
    <xdr:to>
      <xdr:col>46</xdr:col>
      <xdr:colOff>38100</xdr:colOff>
      <xdr:row>78</xdr:row>
      <xdr:rowOff>164985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156112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2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65633</xdr:rowOff>
    </xdr:from>
    <xdr:to>
      <xdr:col>41</xdr:col>
      <xdr:colOff>101600</xdr:colOff>
      <xdr:row>78</xdr:row>
      <xdr:rowOff>167233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3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158360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79006</xdr:rowOff>
    </xdr:from>
    <xdr:to>
      <xdr:col>36</xdr:col>
      <xdr:colOff>165100</xdr:colOff>
      <xdr:row>79</xdr:row>
      <xdr:rowOff>9156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4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34533</xdr:rowOff>
    </xdr:from>
    <xdr:to>
      <xdr:col>55</xdr:col>
      <xdr:colOff>0</xdr:colOff>
      <xdr:row>99</xdr:row>
      <xdr:rowOff>35396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08083"/>
          <a:ext cx="838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34533</xdr:rowOff>
    </xdr:from>
    <xdr:to>
      <xdr:col>50</xdr:col>
      <xdr:colOff>114300</xdr:colOff>
      <xdr:row>99</xdr:row>
      <xdr:rowOff>36271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08083"/>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21355</xdr:rowOff>
    </xdr:from>
    <xdr:to>
      <xdr:col>45</xdr:col>
      <xdr:colOff>177800</xdr:colOff>
      <xdr:row>99</xdr:row>
      <xdr:rowOff>36271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94905"/>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21355</xdr:rowOff>
    </xdr:from>
    <xdr:to>
      <xdr:col>41</xdr:col>
      <xdr:colOff>50800</xdr:colOff>
      <xdr:row>99</xdr:row>
      <xdr:rowOff>39305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94905"/>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156046</xdr:rowOff>
    </xdr:from>
    <xdr:to>
      <xdr:col>55</xdr:col>
      <xdr:colOff>50800</xdr:colOff>
      <xdr:row>99</xdr:row>
      <xdr:rowOff>86196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155183</xdr:rowOff>
    </xdr:from>
    <xdr:to>
      <xdr:col>50</xdr:col>
      <xdr:colOff>165100</xdr:colOff>
      <xdr:row>99</xdr:row>
      <xdr:rowOff>85333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76460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156921</xdr:rowOff>
    </xdr:from>
    <xdr:to>
      <xdr:col>46</xdr:col>
      <xdr:colOff>38100</xdr:colOff>
      <xdr:row>99</xdr:row>
      <xdr:rowOff>87071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78198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5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142005</xdr:rowOff>
    </xdr:from>
    <xdr:to>
      <xdr:col>41</xdr:col>
      <xdr:colOff>101600</xdr:colOff>
      <xdr:row>99</xdr:row>
      <xdr:rowOff>72155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63282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159955</xdr:rowOff>
    </xdr:from>
    <xdr:to>
      <xdr:col>36</xdr:col>
      <xdr:colOff>165100</xdr:colOff>
      <xdr:row>99</xdr:row>
      <xdr:rowOff>90105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81232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119620</xdr:rowOff>
    </xdr:from>
    <xdr:to>
      <xdr:col>85</xdr:col>
      <xdr:colOff>127000</xdr:colOff>
      <xdr:row>37</xdr:row>
      <xdr:rowOff>146028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63270"/>
          <a:ext cx="838200" cy="2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146028</xdr:rowOff>
    </xdr:from>
    <xdr:to>
      <xdr:col>81</xdr:col>
      <xdr:colOff>50800</xdr:colOff>
      <xdr:row>38</xdr:row>
      <xdr:rowOff>36917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89678"/>
          <a:ext cx="889000" cy="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34294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36917</xdr:rowOff>
    </xdr:from>
    <xdr:to>
      <xdr:col>76</xdr:col>
      <xdr:colOff>114300</xdr:colOff>
      <xdr:row>38</xdr:row>
      <xdr:rowOff>38664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52017"/>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38664</xdr:rowOff>
    </xdr:from>
    <xdr:to>
      <xdr:col>71</xdr:col>
      <xdr:colOff>177800</xdr:colOff>
      <xdr:row>38</xdr:row>
      <xdr:rowOff>39569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53764"/>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68820</xdr:rowOff>
    </xdr:from>
    <xdr:to>
      <xdr:col>85</xdr:col>
      <xdr:colOff>177800</xdr:colOff>
      <xdr:row>37</xdr:row>
      <xdr:rowOff>170420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28197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95228</xdr:rowOff>
    </xdr:from>
    <xdr:to>
      <xdr:col>81</xdr:col>
      <xdr:colOff>101600</xdr:colOff>
      <xdr:row>38</xdr:row>
      <xdr:rowOff>25378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41905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2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157567</xdr:rowOff>
    </xdr:from>
    <xdr:to>
      <xdr:col>76</xdr:col>
      <xdr:colOff>165100</xdr:colOff>
      <xdr:row>38</xdr:row>
      <xdr:rowOff>87717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78844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159314</xdr:rowOff>
    </xdr:from>
    <xdr:to>
      <xdr:col>72</xdr:col>
      <xdr:colOff>38100</xdr:colOff>
      <xdr:row>38</xdr:row>
      <xdr:rowOff>89464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80591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160219</xdr:rowOff>
    </xdr:from>
    <xdr:to>
      <xdr:col>67</xdr:col>
      <xdr:colOff>101600</xdr:colOff>
      <xdr:row>38</xdr:row>
      <xdr:rowOff>90369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81496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9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75722</xdr:rowOff>
    </xdr:from>
    <xdr:to>
      <xdr:col>85</xdr:col>
      <xdr:colOff>127000</xdr:colOff>
      <xdr:row>58</xdr:row>
      <xdr:rowOff>91694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19822"/>
          <a:ext cx="838200" cy="1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170407</xdr:rowOff>
    </xdr:from>
    <xdr:to>
      <xdr:col>81</xdr:col>
      <xdr:colOff>50800</xdr:colOff>
      <xdr:row>58</xdr:row>
      <xdr:rowOff>75722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43057"/>
          <a:ext cx="889000" cy="7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170407</xdr:rowOff>
    </xdr:from>
    <xdr:to>
      <xdr:col>76</xdr:col>
      <xdr:colOff>114300</xdr:colOff>
      <xdr:row>57</xdr:row>
      <xdr:rowOff>171283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43057"/>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171283</xdr:rowOff>
    </xdr:from>
    <xdr:to>
      <xdr:col>71</xdr:col>
      <xdr:colOff>177800</xdr:colOff>
      <xdr:row>58</xdr:row>
      <xdr:rowOff>129322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43933"/>
          <a:ext cx="889000" cy="1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40894</xdr:rowOff>
    </xdr:from>
    <xdr:to>
      <xdr:col>85</xdr:col>
      <xdr:colOff>177800</xdr:colOff>
      <xdr:row>58</xdr:row>
      <xdr:rowOff>142494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24922</xdr:rowOff>
    </xdr:from>
    <xdr:to>
      <xdr:col>81</xdr:col>
      <xdr:colOff>101600</xdr:colOff>
      <xdr:row>58</xdr:row>
      <xdr:rowOff>126522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6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117649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119607</xdr:rowOff>
    </xdr:from>
    <xdr:to>
      <xdr:col>76</xdr:col>
      <xdr:colOff>165100</xdr:colOff>
      <xdr:row>58</xdr:row>
      <xdr:rowOff>49757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66284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6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120483</xdr:rowOff>
    </xdr:from>
    <xdr:to>
      <xdr:col>72</xdr:col>
      <xdr:colOff>38100</xdr:colOff>
      <xdr:row>58</xdr:row>
      <xdr:rowOff>50633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67160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6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78522</xdr:rowOff>
    </xdr:from>
    <xdr:to>
      <xdr:col>67</xdr:col>
      <xdr:colOff>101600</xdr:colOff>
      <xdr:row>59</xdr:row>
      <xdr:rowOff>8672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171249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1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31581</xdr:rowOff>
    </xdr:from>
    <xdr:to>
      <xdr:col>85</xdr:col>
      <xdr:colOff>127000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04681"/>
          <a:ext cx="838200" cy="10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128326</xdr:rowOff>
    </xdr:from>
    <xdr:to>
      <xdr:col>81</xdr:col>
      <xdr:colOff>50800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01426"/>
          <a:ext cx="8890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128326</xdr:rowOff>
    </xdr:from>
    <xdr:to>
      <xdr:col>76</xdr:col>
      <xdr:colOff>114300</xdr:colOff>
      <xdr:row>78</xdr:row>
      <xdr:rowOff>136216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01426"/>
          <a:ext cx="889000" cy="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125633</xdr:rowOff>
    </xdr:from>
    <xdr:to>
      <xdr:col>71</xdr:col>
      <xdr:colOff>177800</xdr:colOff>
      <xdr:row>78</xdr:row>
      <xdr:rowOff>136216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498733"/>
          <a:ext cx="889000" cy="1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152231</xdr:rowOff>
    </xdr:from>
    <xdr:to>
      <xdr:col>85</xdr:col>
      <xdr:colOff>177800</xdr:colOff>
      <xdr:row>78</xdr:row>
      <xdr:rowOff>82381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111608</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4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77526</xdr:rowOff>
    </xdr:from>
    <xdr:to>
      <xdr:col>76</xdr:col>
      <xdr:colOff>165100</xdr:colOff>
      <xdr:row>79</xdr:row>
      <xdr:rowOff>7676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5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170253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85416</xdr:rowOff>
    </xdr:from>
    <xdr:to>
      <xdr:col>72</xdr:col>
      <xdr:colOff>38100</xdr:colOff>
      <xdr:row>79</xdr:row>
      <xdr:rowOff>15566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5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74833</xdr:rowOff>
    </xdr:from>
    <xdr:to>
      <xdr:col>67</xdr:col>
      <xdr:colOff>101600</xdr:colOff>
      <xdr:row>79</xdr:row>
      <xdr:rowOff>4983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4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167560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54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131607</xdr:rowOff>
    </xdr:from>
    <xdr:to>
      <xdr:col>85</xdr:col>
      <xdr:colOff>127000</xdr:colOff>
      <xdr:row>97</xdr:row>
      <xdr:rowOff>143207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762257"/>
          <a:ext cx="838200" cy="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118042</xdr:rowOff>
    </xdr:from>
    <xdr:to>
      <xdr:col>81</xdr:col>
      <xdr:colOff>50800</xdr:colOff>
      <xdr:row>97</xdr:row>
      <xdr:rowOff>131607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748692"/>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110494</xdr:rowOff>
    </xdr:from>
    <xdr:to>
      <xdr:col>76</xdr:col>
      <xdr:colOff>114300</xdr:colOff>
      <xdr:row>97</xdr:row>
      <xdr:rowOff>118042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741144"/>
          <a:ext cx="889000" cy="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110494</xdr:rowOff>
    </xdr:from>
    <xdr:to>
      <xdr:col>71</xdr:col>
      <xdr:colOff>177800</xdr:colOff>
      <xdr:row>97</xdr:row>
      <xdr:rowOff>112464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741144"/>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92407</xdr:rowOff>
    </xdr:from>
    <xdr:to>
      <xdr:col>85</xdr:col>
      <xdr:colOff>177800</xdr:colOff>
      <xdr:row>98</xdr:row>
      <xdr:rowOff>22557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7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70834</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70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80807</xdr:rowOff>
    </xdr:from>
    <xdr:to>
      <xdr:col>81</xdr:col>
      <xdr:colOff>101600</xdr:colOff>
      <xdr:row>98</xdr:row>
      <xdr:rowOff>10957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7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2084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67242</xdr:rowOff>
    </xdr:from>
    <xdr:to>
      <xdr:col>76</xdr:col>
      <xdr:colOff>165100</xdr:colOff>
      <xdr:row>97</xdr:row>
      <xdr:rowOff>168842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159969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59694</xdr:rowOff>
    </xdr:from>
    <xdr:to>
      <xdr:col>72</xdr:col>
      <xdr:colOff>38100</xdr:colOff>
      <xdr:row>97</xdr:row>
      <xdr:rowOff>161294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6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152421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7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61664</xdr:rowOff>
    </xdr:from>
    <xdr:to>
      <xdr:col>67</xdr:col>
      <xdr:colOff>101600</xdr:colOff>
      <xdr:row>97</xdr:row>
      <xdr:rowOff>163264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6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154391</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7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住民一人当たりのコストについては、令和元年東日本台風による災害復旧費が増となったものの、民生費及び教育費においては幼保一体化施設整備事業の完了に伴い平成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年度から大きく減となっている。消防費においては平成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防災行政無線設備整備事業等により大きく増となっている。その他、議会費と労働費においても類似団体を上回っているものの、それ以外の目的別歳出においては類似団体を下回っている状況である。特に類似団体と比較し総務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％、農林水産費で△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コストが低く抑えられている。これは幼保一体化施設整備事業や防災行政無線設備整備事業等の重点事業を実施するため、それ以外の大きな事業を抑止してきたことが大きな要因である。全体で見た場合の目的別歳出の住民一人当たりのコストとしては、類似団体に比較し抑制されていることから、今後も必要に応じた各種事業を精査し、あらゆる経費のコスト縮減と効率的な事業計画の執行により、継続した健全な財政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実質収支額については、</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前後の率で推移していたが、令和元年度については、災害復旧事業費及び翌年度への繰越金の増により、対前年比</a:t>
          </a:r>
          <a:r>
            <a:rPr kumimoji="1" lang="en-US" altLang="ja-JP" sz="1200">
              <a:solidFill>
                <a:sysClr val="windowText" lastClr="000000"/>
              </a:solidFill>
              <a:latin typeface="ＭＳ ゴシック" pitchFamily="49" charset="-128"/>
              <a:ea typeface="ＭＳ ゴシック" pitchFamily="49" charset="-128"/>
            </a:rPr>
            <a:t>3.62%</a:t>
          </a:r>
          <a:r>
            <a:rPr kumimoji="1" lang="ja-JP" altLang="en-US" sz="1200">
              <a:solidFill>
                <a:sysClr val="windowText" lastClr="000000"/>
              </a:solidFill>
              <a:latin typeface="ＭＳ ゴシック" pitchFamily="49" charset="-128"/>
              <a:ea typeface="ＭＳ ゴシック" pitchFamily="49" charset="-128"/>
            </a:rPr>
            <a:t>減の</a:t>
          </a:r>
          <a:r>
            <a:rPr kumimoji="1" lang="en-US" altLang="ja-JP" sz="1200">
              <a:solidFill>
                <a:sysClr val="windowText" lastClr="000000"/>
              </a:solidFill>
              <a:latin typeface="ＭＳ ゴシック" pitchFamily="49" charset="-128"/>
              <a:ea typeface="ＭＳ ゴシック" pitchFamily="49" charset="-128"/>
            </a:rPr>
            <a:t>6.24%</a:t>
          </a:r>
          <a:r>
            <a:rPr kumimoji="1" lang="ja-JP" altLang="en-US" sz="1200">
              <a:solidFill>
                <a:sysClr val="windowText" lastClr="000000"/>
              </a:solidFill>
              <a:latin typeface="ＭＳ ゴシック" pitchFamily="49" charset="-128"/>
              <a:ea typeface="ＭＳ ゴシック" pitchFamily="49" charset="-128"/>
            </a:rPr>
            <a:t>となった。実質単年度収支では、災害復旧事業等に伴う財政調整基金の取崩額が積立額を上回ったことから実質単年度収支については赤字となったが、財調整基金の取崩しにより、単年度収支でみた場合の赤字はない。今後も繰越金については収支を見据え財政調整基金に積み立てを予定し、</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％以上の黒字が確保できるよう収支の均衡を図りながら適正な財政運営に努める。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福島県浅川町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調査開始の平成１９年度決算から一般会計、特別会計及び企業会計の赤字額はない。</a:t>
          </a:r>
        </a:p>
        <a:p>
          <a:r>
            <a:rPr kumimoji="1" lang="ja-JP" altLang="en-US" sz="1400">
              <a:solidFill>
                <a:sysClr val="windowText" lastClr="000000"/>
              </a:solidFill>
              <a:latin typeface="ＭＳ ゴシック" pitchFamily="49" charset="-128"/>
              <a:ea typeface="ＭＳ ゴシック" pitchFamily="49" charset="-128"/>
            </a:rPr>
            <a:t>　今後も町税等の収納率の向上による歳入の確保と、行財政改革への取り組みを通じて経常経費等の削減に努める。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3742682</v>
      </c>
      <c r="BO4" s="393"/>
      <c r="BP4" s="393"/>
      <c r="BQ4" s="393"/>
      <c r="BR4" s="393"/>
      <c r="BS4" s="393"/>
      <c r="BT4" s="393"/>
      <c r="BU4" s="394"/>
      <c r="BV4" s="392">
        <v>3377512</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6.2</v>
      </c>
      <c r="CU4" s="399"/>
      <c r="CV4" s="399"/>
      <c r="CW4" s="399"/>
      <c r="CX4" s="399"/>
      <c r="CY4" s="399"/>
      <c r="CZ4" s="399"/>
      <c r="DA4" s="400"/>
      <c r="DB4" s="398">
        <v>9.9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3321870</v>
      </c>
      <c r="BO5" s="430"/>
      <c r="BP5" s="430"/>
      <c r="BQ5" s="430"/>
      <c r="BR5" s="430"/>
      <c r="BS5" s="430"/>
      <c r="BT5" s="430"/>
      <c r="BU5" s="431"/>
      <c r="BV5" s="429">
        <v>3153571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82.1</v>
      </c>
      <c r="CU5" s="427"/>
      <c r="CV5" s="427"/>
      <c r="CW5" s="427"/>
      <c r="CX5" s="427"/>
      <c r="CY5" s="427"/>
      <c r="CZ5" s="427"/>
      <c r="DA5" s="428"/>
      <c r="DB5" s="426">
        <v>84.1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420812</v>
      </c>
      <c r="BO6" s="430"/>
      <c r="BP6" s="430"/>
      <c r="BQ6" s="430"/>
      <c r="BR6" s="430"/>
      <c r="BS6" s="430"/>
      <c r="BT6" s="430"/>
      <c r="BU6" s="431"/>
      <c r="BV6" s="429">
        <v>223941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85.1</v>
      </c>
      <c r="CU6" s="467"/>
      <c r="CV6" s="467"/>
      <c r="CW6" s="467"/>
      <c r="CX6" s="467"/>
      <c r="CY6" s="467"/>
      <c r="CZ6" s="467"/>
      <c r="DA6" s="468"/>
      <c r="DB6" s="466">
        <v>88.1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285329</v>
      </c>
      <c r="BO7" s="430"/>
      <c r="BP7" s="430"/>
      <c r="BQ7" s="430"/>
      <c r="BR7" s="430"/>
      <c r="BS7" s="430"/>
      <c r="BT7" s="430"/>
      <c r="BU7" s="431"/>
      <c r="BV7" s="429">
        <v>11279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2171869</v>
      </c>
      <c r="CU7" s="430"/>
      <c r="CV7" s="430"/>
      <c r="CW7" s="430"/>
      <c r="CX7" s="430"/>
      <c r="CY7" s="430"/>
      <c r="CZ7" s="430"/>
      <c r="DA7" s="431"/>
      <c r="DB7" s="429">
        <v>2156066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105</v>
      </c>
      <c r="AV8" s="462"/>
      <c r="AW8" s="462"/>
      <c r="AX8" s="462"/>
      <c r="AY8" s="463" t="s">
        <v>109</v>
      </c>
      <c r="AZ8" s="464"/>
      <c r="BA8" s="464"/>
      <c r="BB8" s="464"/>
      <c r="BC8" s="464"/>
      <c r="BD8" s="464"/>
      <c r="BE8" s="464"/>
      <c r="BF8" s="464"/>
      <c r="BG8" s="464"/>
      <c r="BH8" s="464"/>
      <c r="BI8" s="464"/>
      <c r="BJ8" s="464"/>
      <c r="BK8" s="464"/>
      <c r="BL8" s="464"/>
      <c r="BM8" s="465"/>
      <c r="BN8" s="429">
        <v>135483</v>
      </c>
      <c r="BO8" s="430"/>
      <c r="BP8" s="430"/>
      <c r="BQ8" s="430"/>
      <c r="BR8" s="430"/>
      <c r="BS8" s="430"/>
      <c r="BT8" s="430"/>
      <c r="BU8" s="431"/>
      <c r="BV8" s="429">
        <v>212662</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0.36</v>
      </c>
      <c r="CU8" s="470"/>
      <c r="CV8" s="470"/>
      <c r="CW8" s="470"/>
      <c r="CX8" s="470"/>
      <c r="CY8" s="470"/>
      <c r="CZ8" s="470"/>
      <c r="DA8" s="471"/>
      <c r="DB8" s="469">
        <v>0.35</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6577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-77179</v>
      </c>
      <c r="BO9" s="430"/>
      <c r="BP9" s="430"/>
      <c r="BQ9" s="430"/>
      <c r="BR9" s="430"/>
      <c r="BS9" s="430"/>
      <c r="BT9" s="430"/>
      <c r="BU9" s="431"/>
      <c r="BV9" s="429">
        <v>-37103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7.9</v>
      </c>
      <c r="CU9" s="427"/>
      <c r="CV9" s="427"/>
      <c r="CW9" s="427"/>
      <c r="CX9" s="427"/>
      <c r="CY9" s="427"/>
      <c r="CZ9" s="427"/>
      <c r="DA9" s="428"/>
      <c r="DB9" s="426">
        <v>9.3000000000000007</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6888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100000</v>
      </c>
      <c r="BO10" s="430"/>
      <c r="BP10" s="430"/>
      <c r="BQ10" s="430"/>
      <c r="BR10" s="430"/>
      <c r="BS10" s="430"/>
      <c r="BT10" s="430"/>
      <c r="BU10" s="431"/>
      <c r="BV10" s="429">
        <v>170000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6341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340000</v>
      </c>
      <c r="BO12" s="430"/>
      <c r="BP12" s="430"/>
      <c r="BQ12" s="430"/>
      <c r="BR12" s="430"/>
      <c r="BS12" s="430"/>
      <c r="BT12" s="430"/>
      <c r="BU12" s="431"/>
      <c r="BV12" s="429">
        <v>190000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6299</v>
      </c>
      <c r="S13" s="514"/>
      <c r="T13" s="514"/>
      <c r="U13" s="514"/>
      <c r="V13" s="515"/>
      <c r="W13" s="445" t="s">
        <v>140</v>
      </c>
      <c r="X13" s="446"/>
      <c r="Y13" s="446"/>
      <c r="Z13" s="446"/>
      <c r="AA13" s="446"/>
      <c r="AB13" s="436"/>
      <c r="AC13" s="480">
        <v>315</v>
      </c>
      <c r="AD13" s="481"/>
      <c r="AE13" s="481"/>
      <c r="AF13" s="481"/>
      <c r="AG13" s="523"/>
      <c r="AH13" s="480">
        <v>371</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-317179</v>
      </c>
      <c r="BO13" s="430"/>
      <c r="BP13" s="430"/>
      <c r="BQ13" s="430"/>
      <c r="BR13" s="430"/>
      <c r="BS13" s="430"/>
      <c r="BT13" s="430"/>
      <c r="BU13" s="431"/>
      <c r="BV13" s="429">
        <v>-57103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7.1</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6440</v>
      </c>
      <c r="S14" s="514"/>
      <c r="T14" s="514"/>
      <c r="U14" s="514"/>
      <c r="V14" s="515"/>
      <c r="W14" s="419"/>
      <c r="X14" s="420"/>
      <c r="Y14" s="420"/>
      <c r="Z14" s="420"/>
      <c r="AA14" s="420"/>
      <c r="AB14" s="409"/>
      <c r="AC14" s="516">
        <v>9.4</v>
      </c>
      <c r="AD14" s="517"/>
      <c r="AE14" s="517"/>
      <c r="AF14" s="517"/>
      <c r="AG14" s="518"/>
      <c r="AH14" s="516">
        <v>11.1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19.100000000000001</v>
      </c>
      <c r="CU14" s="528"/>
      <c r="CV14" s="528"/>
      <c r="CW14" s="528"/>
      <c r="CX14" s="528"/>
      <c r="CY14" s="528"/>
      <c r="CZ14" s="528"/>
      <c r="DA14" s="529"/>
      <c r="DB14" s="527">
        <v>9.8000000000000007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6399</v>
      </c>
      <c r="S15" s="514"/>
      <c r="T15" s="514"/>
      <c r="U15" s="514"/>
      <c r="V15" s="515"/>
      <c r="W15" s="445" t="s">
        <v>147</v>
      </c>
      <c r="X15" s="446"/>
      <c r="Y15" s="446"/>
      <c r="Z15" s="446"/>
      <c r="AA15" s="446"/>
      <c r="AB15" s="436"/>
      <c r="AC15" s="480">
        <v>1585</v>
      </c>
      <c r="AD15" s="481"/>
      <c r="AE15" s="481"/>
      <c r="AF15" s="481"/>
      <c r="AG15" s="523"/>
      <c r="AH15" s="480">
        <v>1567</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712057</v>
      </c>
      <c r="BO15" s="393"/>
      <c r="BP15" s="393"/>
      <c r="BQ15" s="393"/>
      <c r="BR15" s="393"/>
      <c r="BS15" s="393"/>
      <c r="BT15" s="393"/>
      <c r="BU15" s="394"/>
      <c r="BV15" s="392">
        <v>685658</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47.5</v>
      </c>
      <c r="AD16" s="517"/>
      <c r="AE16" s="517"/>
      <c r="AF16" s="517"/>
      <c r="AG16" s="518"/>
      <c r="AH16" s="516">
        <v>47.1</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1907450</v>
      </c>
      <c r="BO16" s="430"/>
      <c r="BP16" s="430"/>
      <c r="BQ16" s="430"/>
      <c r="BR16" s="430"/>
      <c r="BS16" s="430"/>
      <c r="BT16" s="430"/>
      <c r="BU16" s="431"/>
      <c r="BV16" s="429">
        <v>1880441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1437</v>
      </c>
      <c r="AD17" s="481"/>
      <c r="AE17" s="481"/>
      <c r="AF17" s="481"/>
      <c r="AG17" s="523"/>
      <c r="AH17" s="480">
        <v>1391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901276</v>
      </c>
      <c r="BO17" s="430"/>
      <c r="BP17" s="430"/>
      <c r="BQ17" s="430"/>
      <c r="BR17" s="430"/>
      <c r="BS17" s="430"/>
      <c r="BT17" s="430"/>
      <c r="BU17" s="431"/>
      <c r="BV17" s="429">
        <v>864826</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37.43</v>
      </c>
      <c r="M18" s="545"/>
      <c r="N18" s="545"/>
      <c r="O18" s="545"/>
      <c r="P18" s="545"/>
      <c r="Q18" s="545"/>
      <c r="R18" s="546"/>
      <c r="S18" s="546"/>
      <c r="T18" s="546"/>
      <c r="U18" s="546"/>
      <c r="V18" s="547"/>
      <c r="W18" s="447"/>
      <c r="X18" s="448"/>
      <c r="Y18" s="448"/>
      <c r="Z18" s="448"/>
      <c r="AA18" s="448"/>
      <c r="AB18" s="439"/>
      <c r="AC18" s="548">
        <v>43.1</v>
      </c>
      <c r="AD18" s="549"/>
      <c r="AE18" s="549"/>
      <c r="AF18" s="549"/>
      <c r="AG18" s="550"/>
      <c r="AH18" s="548">
        <v>41.8</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1773214</v>
      </c>
      <c r="BO18" s="430"/>
      <c r="BP18" s="430"/>
      <c r="BQ18" s="430"/>
      <c r="BR18" s="430"/>
      <c r="BS18" s="430"/>
      <c r="BT18" s="430"/>
      <c r="BU18" s="431"/>
      <c r="BV18" s="429">
        <v>1824765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176</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2964621</v>
      </c>
      <c r="BO19" s="430"/>
      <c r="BP19" s="430"/>
      <c r="BQ19" s="430"/>
      <c r="BR19" s="430"/>
      <c r="BS19" s="430"/>
      <c r="BT19" s="430"/>
      <c r="BU19" s="431"/>
      <c r="BV19" s="429">
        <v>2725654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2055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3181108</v>
      </c>
      <c r="BO23" s="430"/>
      <c r="BP23" s="430"/>
      <c r="BQ23" s="430"/>
      <c r="BR23" s="430"/>
      <c r="BS23" s="430"/>
      <c r="BT23" s="430"/>
      <c r="BU23" s="431"/>
      <c r="BV23" s="429">
        <v>3115060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7580</v>
      </c>
      <c r="R24" s="481"/>
      <c r="S24" s="481"/>
      <c r="T24" s="481"/>
      <c r="U24" s="481"/>
      <c r="V24" s="523"/>
      <c r="W24" s="582"/>
      <c r="X24" s="570"/>
      <c r="Y24" s="571"/>
      <c r="Z24" s="479" t="s">
        <v>171</v>
      </c>
      <c r="AA24" s="459"/>
      <c r="AB24" s="459"/>
      <c r="AC24" s="459"/>
      <c r="AD24" s="459"/>
      <c r="AE24" s="459"/>
      <c r="AF24" s="459"/>
      <c r="AG24" s="460"/>
      <c r="AH24" s="480">
        <v>58</v>
      </c>
      <c r="AI24" s="481"/>
      <c r="AJ24" s="481"/>
      <c r="AK24" s="481"/>
      <c r="AL24" s="523"/>
      <c r="AM24" s="480">
        <v>165822</v>
      </c>
      <c r="AN24" s="481"/>
      <c r="AO24" s="481"/>
      <c r="AP24" s="481"/>
      <c r="AQ24" s="481"/>
      <c r="AR24" s="523"/>
      <c r="AS24" s="480">
        <v>2859</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3014542</v>
      </c>
      <c r="BO24" s="430"/>
      <c r="BP24" s="430"/>
      <c r="BQ24" s="430"/>
      <c r="BR24" s="430"/>
      <c r="BS24" s="430"/>
      <c r="BT24" s="430"/>
      <c r="BU24" s="431"/>
      <c r="BV24" s="429">
        <v>3049906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6070</v>
      </c>
      <c r="R25" s="481"/>
      <c r="S25" s="481"/>
      <c r="T25" s="481"/>
      <c r="U25" s="481"/>
      <c r="V25" s="523"/>
      <c r="W25" s="582"/>
      <c r="X25" s="570"/>
      <c r="Y25" s="571"/>
      <c r="Z25" s="479" t="s">
        <v>174</v>
      </c>
      <c r="AA25" s="459"/>
      <c r="AB25" s="459"/>
      <c r="AC25" s="459"/>
      <c r="AD25" s="459"/>
      <c r="AE25" s="459"/>
      <c r="AF25" s="459"/>
      <c r="AG25" s="460"/>
      <c r="AH25" s="480" t="s">
        <v>138</v>
      </c>
      <c r="AI25" s="481"/>
      <c r="AJ25" s="481"/>
      <c r="AK25" s="481"/>
      <c r="AL25" s="523"/>
      <c r="AM25" s="480" t="s">
        <v>175</v>
      </c>
      <c r="AN25" s="481"/>
      <c r="AO25" s="481"/>
      <c r="AP25" s="481"/>
      <c r="AQ25" s="481"/>
      <c r="AR25" s="523"/>
      <c r="AS25" s="480" t="s">
        <v>129</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15494</v>
      </c>
      <c r="BO25" s="393"/>
      <c r="BP25" s="393"/>
      <c r="BQ25" s="393"/>
      <c r="BR25" s="393"/>
      <c r="BS25" s="393"/>
      <c r="BT25" s="393"/>
      <c r="BU25" s="394"/>
      <c r="BV25" s="392">
        <v>21000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5680</v>
      </c>
      <c r="R26" s="481"/>
      <c r="S26" s="481"/>
      <c r="T26" s="481"/>
      <c r="U26" s="481"/>
      <c r="V26" s="523"/>
      <c r="W26" s="582"/>
      <c r="X26" s="570"/>
      <c r="Y26" s="571"/>
      <c r="Z26" s="479" t="s">
        <v>178</v>
      </c>
      <c r="AA26" s="592"/>
      <c r="AB26" s="592"/>
      <c r="AC26" s="592"/>
      <c r="AD26" s="592"/>
      <c r="AE26" s="592"/>
      <c r="AF26" s="592"/>
      <c r="AG26" s="593"/>
      <c r="AH26" s="480" t="s">
        <v>129</v>
      </c>
      <c r="AI26" s="481"/>
      <c r="AJ26" s="481"/>
      <c r="AK26" s="481"/>
      <c r="AL26" s="523"/>
      <c r="AM26" s="480" t="s">
        <v>175</v>
      </c>
      <c r="AN26" s="481"/>
      <c r="AO26" s="481"/>
      <c r="AP26" s="481"/>
      <c r="AQ26" s="481"/>
      <c r="AR26" s="523"/>
      <c r="AS26" s="480" t="s">
        <v>129</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175</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3040</v>
      </c>
      <c r="R27" s="481"/>
      <c r="S27" s="481"/>
      <c r="T27" s="481"/>
      <c r="U27" s="481"/>
      <c r="V27" s="523"/>
      <c r="W27" s="582"/>
      <c r="X27" s="570"/>
      <c r="Y27" s="571"/>
      <c r="Z27" s="479" t="s">
        <v>181</v>
      </c>
      <c r="AA27" s="459"/>
      <c r="AB27" s="459"/>
      <c r="AC27" s="459"/>
      <c r="AD27" s="459"/>
      <c r="AE27" s="459"/>
      <c r="AF27" s="459"/>
      <c r="AG27" s="460"/>
      <c r="AH27" s="480">
        <v>7</v>
      </c>
      <c r="AI27" s="481"/>
      <c r="AJ27" s="481"/>
      <c r="AK27" s="481"/>
      <c r="AL27" s="523"/>
      <c r="AM27" s="480">
        <v>14861</v>
      </c>
      <c r="AN27" s="481"/>
      <c r="AO27" s="481"/>
      <c r="AP27" s="481"/>
      <c r="AQ27" s="481"/>
      <c r="AR27" s="523"/>
      <c r="AS27" s="480">
        <v>2123</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120000</v>
      </c>
      <c r="BO27" s="606"/>
      <c r="BP27" s="606"/>
      <c r="BQ27" s="606"/>
      <c r="BR27" s="606"/>
      <c r="BS27" s="606"/>
      <c r="BT27" s="606"/>
      <c r="BU27" s="607"/>
      <c r="BV27" s="605">
        <v>120000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2390</v>
      </c>
      <c r="R28" s="481"/>
      <c r="S28" s="481"/>
      <c r="T28" s="481"/>
      <c r="U28" s="481"/>
      <c r="V28" s="523"/>
      <c r="W28" s="582"/>
      <c r="X28" s="570"/>
      <c r="Y28" s="571"/>
      <c r="Z28" s="479" t="s">
        <v>184</v>
      </c>
      <c r="AA28" s="459"/>
      <c r="AB28" s="459"/>
      <c r="AC28" s="459"/>
      <c r="AD28" s="459"/>
      <c r="AE28" s="459"/>
      <c r="AF28" s="459"/>
      <c r="AG28" s="460"/>
      <c r="AH28" s="480" t="s">
        <v>138</v>
      </c>
      <c r="AI28" s="481"/>
      <c r="AJ28" s="481"/>
      <c r="AK28" s="481"/>
      <c r="AL28" s="523"/>
      <c r="AM28" s="480" t="s">
        <v>129</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590000</v>
      </c>
      <c r="BO28" s="393"/>
      <c r="BP28" s="393"/>
      <c r="BQ28" s="393"/>
      <c r="BR28" s="393"/>
      <c r="BS28" s="393"/>
      <c r="BT28" s="393"/>
      <c r="BU28" s="394"/>
      <c r="BV28" s="392">
        <v>830000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10</v>
      </c>
      <c r="M29" s="481"/>
      <c r="N29" s="481"/>
      <c r="O29" s="481"/>
      <c r="P29" s="523"/>
      <c r="Q29" s="480">
        <v>2230</v>
      </c>
      <c r="R29" s="481"/>
      <c r="S29" s="481"/>
      <c r="T29" s="481"/>
      <c r="U29" s="481"/>
      <c r="V29" s="523"/>
      <c r="W29" s="583"/>
      <c r="X29" s="584"/>
      <c r="Y29" s="585"/>
      <c r="Z29" s="479" t="s">
        <v>187</v>
      </c>
      <c r="AA29" s="459"/>
      <c r="AB29" s="459"/>
      <c r="AC29" s="459"/>
      <c r="AD29" s="459"/>
      <c r="AE29" s="459"/>
      <c r="AF29" s="459"/>
      <c r="AG29" s="460"/>
      <c r="AH29" s="480">
        <v>65</v>
      </c>
      <c r="AI29" s="481"/>
      <c r="AJ29" s="481"/>
      <c r="AK29" s="481"/>
      <c r="AL29" s="523"/>
      <c r="AM29" s="480">
        <v>180683</v>
      </c>
      <c r="AN29" s="481"/>
      <c r="AO29" s="481"/>
      <c r="AP29" s="481"/>
      <c r="AQ29" s="481"/>
      <c r="AR29" s="523"/>
      <c r="AS29" s="480">
        <v>2780</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40000</v>
      </c>
      <c r="BO29" s="430"/>
      <c r="BP29" s="430"/>
      <c r="BQ29" s="430"/>
      <c r="BR29" s="430"/>
      <c r="BS29" s="430"/>
      <c r="BT29" s="430"/>
      <c r="BU29" s="431"/>
      <c r="BV29" s="429">
        <v>40000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100</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783813</v>
      </c>
      <c r="BO30" s="606"/>
      <c r="BP30" s="606"/>
      <c r="BQ30" s="606"/>
      <c r="BR30" s="606"/>
      <c r="BS30" s="606"/>
      <c r="BT30" s="606"/>
      <c r="BU30" s="607"/>
      <c r="BV30" s="605">
        <v>770867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199</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199</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上水道事業会計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IF('各会計、関係団体の財政状況及び健全化判断比率'!B33="","",'各会計、関係団体の財政状況及び健全化判断比率'!B33)</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石川地方生活環境施設組合(一般会計）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一般財団法人吉田富三顕彰会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IF('各会計、関係団体の財政状況及び健全化判断比率'!B34="","",'各会計、関係団体の財政状況及び健全化判断比率'!B34)</f>
        <v>公共下水道事業特別会計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須賀川地方広域消防組合(一般会計)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介護サービス事業特別会計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9</v>
      </c>
      <c r="BF36" s="618"/>
      <c r="BG36" s="619" t="str">
        <f>IF('各会計、関係団体の財政状況及び健全化判断比率'!B35="","",'各会計、関係団体の財政状況及び健全化判断比率'!B35)</f>
        <v>宅地造成事業特別会計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福島県後期高齢者医療広域連合(一般会計)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福島県後期高齢者医療広域連合(後期高齢者医療特別会計)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福島県市町村総合事務組合(一般会計)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福島県市町村総合事務組合(消防補償等特別会計)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福島県市町村総合事務組合(消防賞じゅつ金特別会計)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福島県市町村総合事務組合(非常勤職員公務災害補償特別会計)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福島県市町村総合事務組合(自治会館管理特別会計)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gLpoVtR0X7U/9kEimyNfgu62A7IWBFxuTC1UlRpRe/euvae4/yhQjQYP02PqOTdoLX6jOcOda224M+DhSCufA==" saltValue="tEa3ItQHeeZhskkdXOfZ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565</v>
      </c>
      <c r="D34" s="1210"/>
      <c r="E34" s="1211"/>
      <c r="F34" s="32">
        <v>10.33</v>
      </c>
      <c r="G34" s="33">
        <v>8.0399999999999991</v>
      </c>
      <c r="H34" s="33">
        <v>9</v>
      </c>
      <c r="I34" s="33">
        <v>10.199999999999999</v>
      </c>
      <c r="J34" s="34">
        <v>11.37</v>
      </c>
      <c r="K34" s="22"/>
      <c r="L34" s="22"/>
      <c r="M34" s="22"/>
      <c r="N34" s="22"/>
      <c r="O34" s="22"/>
      <c r="P34" s="22"/>
    </row>
    <row r="35" spans="1:16" ht="39" customHeight="1" x14ac:dyDescent="0.15">
      <c r="A35" s="22"/>
      <c r="B35" s="35"/>
      <c r="C35" s="1204" t="s">
        <v>566</v>
      </c>
      <c r="D35" s="1205"/>
      <c r="E35" s="1206"/>
      <c r="F35" s="36">
        <v>6.28</v>
      </c>
      <c r="G35" s="37">
        <v>6.37</v>
      </c>
      <c r="H35" s="37">
        <v>6.19</v>
      </c>
      <c r="I35" s="37">
        <v>6.27</v>
      </c>
      <c r="J35" s="38">
        <v>6.29</v>
      </c>
      <c r="K35" s="22"/>
      <c r="L35" s="22"/>
      <c r="M35" s="22"/>
      <c r="N35" s="22"/>
      <c r="O35" s="22"/>
      <c r="P35" s="22"/>
    </row>
    <row r="36" spans="1:16" ht="39" customHeight="1" x14ac:dyDescent="0.15">
      <c r="A36" s="22"/>
      <c r="B36" s="35"/>
      <c r="C36" s="1204" t="s">
        <v>567</v>
      </c>
      <c r="D36" s="1205"/>
      <c r="E36" s="1206"/>
      <c r="F36" s="36">
        <v>8.1999999999999993</v>
      </c>
      <c r="G36" s="37">
        <v>8.93</v>
      </c>
      <c r="H36" s="37">
        <v>11.47</v>
      </c>
      <c r="I36" s="37">
        <v>9.86</v>
      </c>
      <c r="J36" s="38">
        <v>6.23</v>
      </c>
      <c r="K36" s="22"/>
      <c r="L36" s="22"/>
      <c r="M36" s="22"/>
      <c r="N36" s="22"/>
      <c r="O36" s="22"/>
      <c r="P36" s="22"/>
    </row>
    <row r="37" spans="1:16" ht="39" customHeight="1" x14ac:dyDescent="0.15">
      <c r="A37" s="22"/>
      <c r="B37" s="35"/>
      <c r="C37" s="1204" t="s">
        <v>568</v>
      </c>
      <c r="D37" s="1205"/>
      <c r="E37" s="1206"/>
      <c r="F37" s="36">
        <v>2.73</v>
      </c>
      <c r="G37" s="37">
        <v>3.01</v>
      </c>
      <c r="H37" s="37">
        <v>2.2999999999999998</v>
      </c>
      <c r="I37" s="37">
        <v>2.83</v>
      </c>
      <c r="J37" s="38">
        <v>1.41</v>
      </c>
      <c r="K37" s="22"/>
      <c r="L37" s="22"/>
      <c r="M37" s="22"/>
      <c r="N37" s="22"/>
      <c r="O37" s="22"/>
      <c r="P37" s="22"/>
    </row>
    <row r="38" spans="1:16" ht="39" customHeight="1" x14ac:dyDescent="0.15">
      <c r="A38" s="22"/>
      <c r="B38" s="35"/>
      <c r="C38" s="1204" t="s">
        <v>569</v>
      </c>
      <c r="D38" s="1205"/>
      <c r="E38" s="1206"/>
      <c r="F38" s="36">
        <v>3.35</v>
      </c>
      <c r="G38" s="37">
        <v>4.51</v>
      </c>
      <c r="H38" s="37">
        <v>4.1399999999999997</v>
      </c>
      <c r="I38" s="37">
        <v>0.94</v>
      </c>
      <c r="J38" s="38">
        <v>0.35</v>
      </c>
      <c r="K38" s="22"/>
      <c r="L38" s="22"/>
      <c r="M38" s="22"/>
      <c r="N38" s="22"/>
      <c r="O38" s="22"/>
      <c r="P38" s="22"/>
    </row>
    <row r="39" spans="1:16" ht="39" customHeight="1" x14ac:dyDescent="0.15">
      <c r="A39" s="22"/>
      <c r="B39" s="35"/>
      <c r="C39" s="1204" t="s">
        <v>570</v>
      </c>
      <c r="D39" s="1205"/>
      <c r="E39" s="1206"/>
      <c r="F39" s="36">
        <v>1.49</v>
      </c>
      <c r="G39" s="37">
        <v>1.06</v>
      </c>
      <c r="H39" s="37">
        <v>0.79</v>
      </c>
      <c r="I39" s="37">
        <v>0.52</v>
      </c>
      <c r="J39" s="38">
        <v>0.24</v>
      </c>
      <c r="K39" s="22"/>
      <c r="L39" s="22"/>
      <c r="M39" s="22"/>
      <c r="N39" s="22"/>
      <c r="O39" s="22"/>
      <c r="P39" s="22"/>
    </row>
    <row r="40" spans="1:16" ht="39" customHeight="1" x14ac:dyDescent="0.15">
      <c r="A40" s="22"/>
      <c r="B40" s="35"/>
      <c r="C40" s="1204" t="s">
        <v>571</v>
      </c>
      <c r="D40" s="1205"/>
      <c r="E40" s="1206"/>
      <c r="F40" s="36">
        <v>0.57999999999999996</v>
      </c>
      <c r="G40" s="37">
        <v>0.5</v>
      </c>
      <c r="H40" s="37">
        <v>0.2</v>
      </c>
      <c r="I40" s="37">
        <v>0.22</v>
      </c>
      <c r="J40" s="38">
        <v>0.2</v>
      </c>
      <c r="K40" s="22"/>
      <c r="L40" s="22"/>
      <c r="M40" s="22"/>
      <c r="N40" s="22"/>
      <c r="O40" s="22"/>
      <c r="P40" s="22"/>
    </row>
    <row r="41" spans="1:16" ht="39" customHeight="1" x14ac:dyDescent="0.15">
      <c r="A41" s="22"/>
      <c r="B41" s="35"/>
      <c r="C41" s="1204" t="s">
        <v>572</v>
      </c>
      <c r="D41" s="1205"/>
      <c r="E41" s="1206"/>
      <c r="F41" s="36">
        <v>0.09</v>
      </c>
      <c r="G41" s="37">
        <v>0.04</v>
      </c>
      <c r="H41" s="37">
        <v>0.03</v>
      </c>
      <c r="I41" s="37">
        <v>0.03</v>
      </c>
      <c r="J41" s="38">
        <v>0.03</v>
      </c>
      <c r="K41" s="22"/>
      <c r="L41" s="22"/>
      <c r="M41" s="22"/>
      <c r="N41" s="22"/>
      <c r="O41" s="22"/>
      <c r="P41" s="22"/>
    </row>
    <row r="42" spans="1:16" ht="39" customHeight="1" x14ac:dyDescent="0.15">
      <c r="A42" s="22"/>
      <c r="B42" s="39"/>
      <c r="C42" s="1204" t="s">
        <v>573</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574</v>
      </c>
      <c r="D43" s="1208"/>
      <c r="E43" s="1209"/>
      <c r="F43" s="41">
        <v>0.03</v>
      </c>
      <c r="G43" s="42">
        <v>0.02</v>
      </c>
      <c r="H43" s="42">
        <v>0.04</v>
      </c>
      <c r="I43" s="42">
        <v>0.03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99ye2aALjdIQ5Cbvqp4BDybvr0lZDYRahZ/or0yY6LwFoyKB4v8hu46uSTngrZ72rvB4NNLLxFCciUJPum4gg==" saltValue="CYHuGak2Ce2GVa0CHQv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295</v>
      </c>
      <c r="L45" s="60">
        <v>291</v>
      </c>
      <c r="M45" s="60">
        <v>277</v>
      </c>
      <c r="N45" s="60">
        <v>253</v>
      </c>
      <c r="O45" s="61">
        <v>233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15</v>
      </c>
      <c r="F48" s="1220"/>
      <c r="G48" s="1220"/>
      <c r="H48" s="1220"/>
      <c r="I48" s="1220"/>
      <c r="J48" s="1221"/>
      <c r="K48" s="63">
        <v>93</v>
      </c>
      <c r="L48" s="64">
        <v>96</v>
      </c>
      <c r="M48" s="64">
        <v>98</v>
      </c>
      <c r="N48" s="64">
        <v>100</v>
      </c>
      <c r="O48" s="65">
        <v>101</v>
      </c>
      <c r="P48" s="48"/>
      <c r="Q48" s="48"/>
      <c r="R48" s="48"/>
      <c r="S48" s="48"/>
      <c r="T48" s="48"/>
      <c r="U48" s="48"/>
    </row>
    <row r="49" spans="1:21" ht="30.75" customHeight="1" x14ac:dyDescent="0.15">
      <c r="A49" s="48"/>
      <c r="B49" s="1214"/>
      <c r="C49" s="1215"/>
      <c r="D49" s="62"/>
      <c r="E49" s="1220" t="s">
        <v>16</v>
      </c>
      <c r="F49" s="1220"/>
      <c r="G49" s="1220"/>
      <c r="H49" s="1220"/>
      <c r="I49" s="1220"/>
      <c r="J49" s="1221"/>
      <c r="K49" s="63">
        <v>20</v>
      </c>
      <c r="L49" s="64">
        <v>19</v>
      </c>
      <c r="M49" s="64">
        <v>12</v>
      </c>
      <c r="N49" s="64">
        <v>2</v>
      </c>
      <c r="O49" s="65">
        <v>2</v>
      </c>
      <c r="P49" s="48"/>
      <c r="Q49" s="48"/>
      <c r="R49" s="48"/>
      <c r="S49" s="48"/>
      <c r="T49" s="48"/>
      <c r="U49" s="48"/>
    </row>
    <row r="50" spans="1:21" ht="30.75" customHeight="1" x14ac:dyDescent="0.15">
      <c r="A50" s="48"/>
      <c r="B50" s="1214"/>
      <c r="C50" s="1215"/>
      <c r="D50" s="62"/>
      <c r="E50" s="1220" t="s">
        <v>17</v>
      </c>
      <c r="F50" s="1220"/>
      <c r="G50" s="1220"/>
      <c r="H50" s="1220"/>
      <c r="I50" s="1220"/>
      <c r="J50" s="1221"/>
      <c r="K50" s="63">
        <v>19</v>
      </c>
      <c r="L50" s="64">
        <v>15</v>
      </c>
      <c r="M50" s="64">
        <v>15</v>
      </c>
      <c r="N50" s="64">
        <v>6</v>
      </c>
      <c r="O50" s="65">
        <v>6</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t="s">
        <v>514</v>
      </c>
      <c r="N51" s="64" t="s">
        <v>514</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270</v>
      </c>
      <c r="L52" s="64">
        <v>269</v>
      </c>
      <c r="M52" s="64">
        <v>263</v>
      </c>
      <c r="N52" s="64">
        <v>245</v>
      </c>
      <c r="O52" s="65">
        <v>236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157</v>
      </c>
      <c r="L53" s="69">
        <v>152</v>
      </c>
      <c r="M53" s="69">
        <v>139</v>
      </c>
      <c r="N53" s="69">
        <v>116</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5" s="49" customFormat="1" ht="12.6" hidden="1" customHeight="1" x14ac:dyDescent="0.15"/>
    <row r="66" s="49" customFormat="1" ht="12.6" hidden="1" customHeight="1" x14ac:dyDescent="0.15"/>
    <row r="67" s="49" customFormat="1" ht="12.6" hidden="1" customHeight="1" x14ac:dyDescent="0.15"/>
    <row r="68" s="49" customFormat="1" ht="12.6" hidden="1" customHeight="1" x14ac:dyDescent="0.15"/>
  </sheetData>
  <sheetProtection algorithmName="SHA-512" hashValue="Pii8RCz8P81D7tck7GWhcwSnmp+1al6rf7/NeoeH6j0nFi2wrUpDP4Rnl/c1IzKNGLv39OC+7MkGc1tY4MtGuw==" saltValue="6PmJAMivuPoYvukcirvv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2576</v>
      </c>
      <c r="J41" s="104">
        <v>2876</v>
      </c>
      <c r="K41" s="104">
        <v>3123</v>
      </c>
      <c r="L41" s="104">
        <v>3115</v>
      </c>
      <c r="M41" s="105">
        <v>3181</v>
      </c>
    </row>
    <row r="42" spans="2:13" ht="27.75" customHeight="1" x14ac:dyDescent="0.15">
      <c r="B42" s="1240"/>
      <c r="C42" s="1241"/>
      <c r="D42" s="106"/>
      <c r="E42" s="1246" t="s">
        <v>32</v>
      </c>
      <c r="F42" s="1246"/>
      <c r="G42" s="1246"/>
      <c r="H42" s="1247"/>
      <c r="I42" s="107">
        <v>54</v>
      </c>
      <c r="J42" s="108">
        <v>40</v>
      </c>
      <c r="K42" s="108">
        <v>26</v>
      </c>
      <c r="L42" s="108">
        <v>20</v>
      </c>
      <c r="M42" s="109">
        <v>15</v>
      </c>
    </row>
    <row r="43" spans="2:13" ht="27.75" customHeight="1" x14ac:dyDescent="0.15">
      <c r="B43" s="1240"/>
      <c r="C43" s="1241"/>
      <c r="D43" s="106"/>
      <c r="E43" s="1246" t="s">
        <v>33</v>
      </c>
      <c r="F43" s="1246"/>
      <c r="G43" s="1246"/>
      <c r="H43" s="1247"/>
      <c r="I43" s="107">
        <v>1552</v>
      </c>
      <c r="J43" s="108">
        <v>1567</v>
      </c>
      <c r="K43" s="108">
        <v>1580</v>
      </c>
      <c r="L43" s="108">
        <v>1561</v>
      </c>
      <c r="M43" s="109">
        <v>1546</v>
      </c>
    </row>
    <row r="44" spans="2:13" ht="27.75" customHeight="1" x14ac:dyDescent="0.15">
      <c r="B44" s="1240"/>
      <c r="C44" s="1241"/>
      <c r="D44" s="106"/>
      <c r="E44" s="1246" t="s">
        <v>34</v>
      </c>
      <c r="F44" s="1246"/>
      <c r="G44" s="1246"/>
      <c r="H44" s="1247"/>
      <c r="I44" s="107">
        <v>104</v>
      </c>
      <c r="J44" s="108">
        <v>75</v>
      </c>
      <c r="K44" s="108">
        <v>66</v>
      </c>
      <c r="L44" s="108">
        <v>83</v>
      </c>
      <c r="M44" s="109">
        <v>118</v>
      </c>
    </row>
    <row r="45" spans="2:13" ht="27.75" customHeight="1" x14ac:dyDescent="0.15">
      <c r="B45" s="1240"/>
      <c r="C45" s="1241"/>
      <c r="D45" s="106"/>
      <c r="E45" s="1246" t="s">
        <v>35</v>
      </c>
      <c r="F45" s="1246"/>
      <c r="G45" s="1246"/>
      <c r="H45" s="1247"/>
      <c r="I45" s="107">
        <v>604</v>
      </c>
      <c r="J45" s="108">
        <v>568</v>
      </c>
      <c r="K45" s="108">
        <v>508</v>
      </c>
      <c r="L45" s="108">
        <v>403</v>
      </c>
      <c r="M45" s="109">
        <v>414</v>
      </c>
    </row>
    <row r="46" spans="2:13" ht="27.75" customHeight="1" x14ac:dyDescent="0.15">
      <c r="B46" s="1240"/>
      <c r="C46" s="1241"/>
      <c r="D46" s="110"/>
      <c r="E46" s="1246" t="s">
        <v>36</v>
      </c>
      <c r="F46" s="1246"/>
      <c r="G46" s="1246"/>
      <c r="H46" s="1247"/>
      <c r="I46" s="107" t="s">
        <v>514</v>
      </c>
      <c r="J46" s="108" t="s">
        <v>514</v>
      </c>
      <c r="K46" s="108" t="s">
        <v>514</v>
      </c>
      <c r="L46" s="108" t="s">
        <v>514</v>
      </c>
      <c r="M46" s="109" t="s">
        <v>514</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2041</v>
      </c>
      <c r="J50" s="108">
        <v>1793</v>
      </c>
      <c r="K50" s="108">
        <v>1888</v>
      </c>
      <c r="L50" s="108">
        <v>2037</v>
      </c>
      <c r="M50" s="109">
        <v>1909</v>
      </c>
    </row>
    <row r="51" spans="2:13" ht="27.75" customHeight="1" x14ac:dyDescent="0.15">
      <c r="B51" s="1240"/>
      <c r="C51" s="1241"/>
      <c r="D51" s="106"/>
      <c r="E51" s="1246" t="s">
        <v>42</v>
      </c>
      <c r="F51" s="1246"/>
      <c r="G51" s="1246"/>
      <c r="H51" s="1247"/>
      <c r="I51" s="107" t="s">
        <v>514</v>
      </c>
      <c r="J51" s="108" t="s">
        <v>514</v>
      </c>
      <c r="K51" s="108" t="s">
        <v>514</v>
      </c>
      <c r="L51" s="108" t="s">
        <v>514</v>
      </c>
      <c r="M51" s="109" t="s">
        <v>514</v>
      </c>
    </row>
    <row r="52" spans="2:13" ht="27.75" customHeight="1" x14ac:dyDescent="0.15">
      <c r="B52" s="1242"/>
      <c r="C52" s="1243"/>
      <c r="D52" s="106"/>
      <c r="E52" s="1246" t="s">
        <v>43</v>
      </c>
      <c r="F52" s="1246"/>
      <c r="G52" s="1246"/>
      <c r="H52" s="1247"/>
      <c r="I52" s="107">
        <v>2791</v>
      </c>
      <c r="J52" s="108">
        <v>2904</v>
      </c>
      <c r="K52" s="108">
        <v>2992</v>
      </c>
      <c r="L52" s="108">
        <v>2958</v>
      </c>
      <c r="M52" s="109">
        <v>2994</v>
      </c>
    </row>
    <row r="53" spans="2:13" ht="27.75" customHeight="1" thickBot="1" x14ac:dyDescent="0.2">
      <c r="B53" s="1253" t="s">
        <v>44</v>
      </c>
      <c r="C53" s="1254"/>
      <c r="D53" s="113"/>
      <c r="E53" s="1255" t="s">
        <v>45</v>
      </c>
      <c r="F53" s="1255"/>
      <c r="G53" s="1255"/>
      <c r="H53" s="1256"/>
      <c r="I53" s="114">
        <v>57</v>
      </c>
      <c r="J53" s="115">
        <v>430</v>
      </c>
      <c r="K53" s="115">
        <v>424</v>
      </c>
      <c r="L53" s="115">
        <v>187</v>
      </c>
      <c r="M53" s="116">
        <v>371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Z/doG9XUKezs+x2k09BISV0eWw1UTugxmqMw9VjBYL8MLwsG+FLyq+PrGS3oaIUKMG1pYT/8T56O3l3jbM1wA==" saltValue="G2Nc8gNaEOfUZHN8OBWg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850</v>
      </c>
      <c r="G55" s="128">
        <v>830</v>
      </c>
      <c r="H55" s="129">
        <v>590</v>
      </c>
    </row>
    <row r="56" spans="2:8" ht="52.5" customHeight="1" x14ac:dyDescent="0.15">
      <c r="B56" s="130"/>
      <c r="C56" s="1267" t="s">
        <v>49</v>
      </c>
      <c r="D56" s="1267"/>
      <c r="E56" s="1268"/>
      <c r="F56" s="131">
        <v>40</v>
      </c>
      <c r="G56" s="131">
        <v>40</v>
      </c>
      <c r="H56" s="132">
        <v>40</v>
      </c>
    </row>
    <row r="57" spans="2:8" ht="53.25" customHeight="1" x14ac:dyDescent="0.15">
      <c r="B57" s="130"/>
      <c r="C57" s="1269" t="s">
        <v>50</v>
      </c>
      <c r="D57" s="1269"/>
      <c r="E57" s="1270"/>
      <c r="F57" s="133">
        <v>759</v>
      </c>
      <c r="G57" s="133">
        <v>771</v>
      </c>
      <c r="H57" s="134">
        <v>784</v>
      </c>
    </row>
    <row r="58" spans="2:8" ht="45.75" customHeight="1" x14ac:dyDescent="0.15">
      <c r="B58" s="135"/>
      <c r="C58" s="1257" t="s">
        <v>593</v>
      </c>
      <c r="D58" s="1258"/>
      <c r="E58" s="1259"/>
      <c r="F58" s="136">
        <v>502</v>
      </c>
      <c r="G58" s="136">
        <v>502</v>
      </c>
      <c r="H58" s="137">
        <v>503</v>
      </c>
    </row>
    <row r="59" spans="2:8" ht="45.75" customHeight="1" x14ac:dyDescent="0.15">
      <c r="B59" s="135"/>
      <c r="C59" s="1257" t="s">
        <v>594</v>
      </c>
      <c r="D59" s="1258"/>
      <c r="E59" s="1259"/>
      <c r="F59" s="136">
        <v>150</v>
      </c>
      <c r="G59" s="136">
        <v>150</v>
      </c>
      <c r="H59" s="137">
        <v>150</v>
      </c>
    </row>
    <row r="60" spans="2:8" ht="45.75" customHeight="1" x14ac:dyDescent="0.15">
      <c r="B60" s="135"/>
      <c r="C60" s="1257" t="s">
        <v>595</v>
      </c>
      <c r="D60" s="1258"/>
      <c r="E60" s="1259"/>
      <c r="F60" s="136">
        <v>54</v>
      </c>
      <c r="G60" s="136">
        <v>61</v>
      </c>
      <c r="H60" s="137">
        <v>71</v>
      </c>
    </row>
    <row r="61" spans="2:8" ht="45.75" customHeight="1" x14ac:dyDescent="0.15">
      <c r="B61" s="135"/>
      <c r="C61" s="1257" t="s">
        <v>596</v>
      </c>
      <c r="D61" s="1258"/>
      <c r="E61" s="1259"/>
      <c r="F61" s="136">
        <v>30</v>
      </c>
      <c r="G61" s="136">
        <v>30</v>
      </c>
      <c r="H61" s="137">
        <v>30</v>
      </c>
    </row>
    <row r="62" spans="2:8" ht="45.75" customHeight="1" thickBot="1" x14ac:dyDescent="0.2">
      <c r="B62" s="138"/>
      <c r="C62" s="1260" t="s">
        <v>597</v>
      </c>
      <c r="D62" s="1261"/>
      <c r="E62" s="1262"/>
      <c r="F62" s="139">
        <v>14</v>
      </c>
      <c r="G62" s="139">
        <v>16</v>
      </c>
      <c r="H62" s="140">
        <v>17</v>
      </c>
    </row>
    <row r="63" spans="2:8" ht="52.5" customHeight="1" thickBot="1" x14ac:dyDescent="0.2">
      <c r="B63" s="141"/>
      <c r="C63" s="1263" t="s">
        <v>51</v>
      </c>
      <c r="D63" s="1263"/>
      <c r="E63" s="1264"/>
      <c r="F63" s="142">
        <v>1649</v>
      </c>
      <c r="G63" s="142">
        <v>1641</v>
      </c>
      <c r="H63" s="143">
        <v>1414</v>
      </c>
    </row>
    <row r="64" spans="2:8" ht="15" customHeight="1" x14ac:dyDescent="0.15"/>
  </sheetData>
  <sheetProtection algorithmName="SHA-512" hashValue="zybZHjINLY/yIKNk1BNJX4RP6TcsiQiXgzoDL6/z5MrCf/99XnNDjOQ8D+FQA+IHurCHfkFH/sIqoGbOYh051w==" saltValue="4CN7iUUhK9i3LQtzfqEM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58800</v>
      </c>
      <c r="E3" s="162"/>
      <c r="F3" s="163">
        <v>128611</v>
      </c>
      <c r="G3" s="164"/>
      <c r="H3" s="165"/>
    </row>
    <row r="4" spans="1:8" x14ac:dyDescent="0.15">
      <c r="A4" s="166"/>
      <c r="B4" s="167"/>
      <c r="C4" s="168"/>
      <c r="D4" s="169">
        <v>37002</v>
      </c>
      <c r="E4" s="170"/>
      <c r="F4" s="171">
        <v>61552</v>
      </c>
      <c r="G4" s="172"/>
      <c r="H4" s="173"/>
    </row>
    <row r="5" spans="1:8" x14ac:dyDescent="0.15">
      <c r="A5" s="154" t="s">
        <v>548</v>
      </c>
      <c r="B5" s="159"/>
      <c r="C5" s="160"/>
      <c r="D5" s="161">
        <v>135132</v>
      </c>
      <c r="E5" s="162"/>
      <c r="F5" s="163">
        <v>138651</v>
      </c>
      <c r="G5" s="164"/>
      <c r="H5" s="165"/>
    </row>
    <row r="6" spans="1:8" x14ac:dyDescent="0.15">
      <c r="A6" s="166"/>
      <c r="B6" s="167"/>
      <c r="C6" s="168"/>
      <c r="D6" s="169">
        <v>96553</v>
      </c>
      <c r="E6" s="170"/>
      <c r="F6" s="171">
        <v>71211</v>
      </c>
      <c r="G6" s="172"/>
      <c r="H6" s="173"/>
    </row>
    <row r="7" spans="1:8" x14ac:dyDescent="0.15">
      <c r="A7" s="154" t="s">
        <v>549</v>
      </c>
      <c r="B7" s="159"/>
      <c r="C7" s="160"/>
      <c r="D7" s="161">
        <v>129947</v>
      </c>
      <c r="E7" s="162"/>
      <c r="F7" s="163">
        <v>122882</v>
      </c>
      <c r="G7" s="164"/>
      <c r="H7" s="165"/>
    </row>
    <row r="8" spans="1:8" x14ac:dyDescent="0.15">
      <c r="A8" s="166"/>
      <c r="B8" s="167"/>
      <c r="C8" s="168"/>
      <c r="D8" s="169">
        <v>85572</v>
      </c>
      <c r="E8" s="170"/>
      <c r="F8" s="171">
        <v>65785</v>
      </c>
      <c r="G8" s="172"/>
      <c r="H8" s="173"/>
    </row>
    <row r="9" spans="1:8" x14ac:dyDescent="0.15">
      <c r="A9" s="154" t="s">
        <v>550</v>
      </c>
      <c r="B9" s="159"/>
      <c r="C9" s="160"/>
      <c r="D9" s="161">
        <v>67427</v>
      </c>
      <c r="E9" s="162"/>
      <c r="F9" s="163">
        <v>114790</v>
      </c>
      <c r="G9" s="164"/>
      <c r="H9" s="165"/>
    </row>
    <row r="10" spans="1:8" x14ac:dyDescent="0.15">
      <c r="A10" s="166"/>
      <c r="B10" s="167"/>
      <c r="C10" s="168"/>
      <c r="D10" s="169">
        <v>40158</v>
      </c>
      <c r="E10" s="170"/>
      <c r="F10" s="171">
        <v>55601</v>
      </c>
      <c r="G10" s="172"/>
      <c r="H10" s="173"/>
    </row>
    <row r="11" spans="1:8" x14ac:dyDescent="0.15">
      <c r="A11" s="154" t="s">
        <v>551</v>
      </c>
      <c r="B11" s="159"/>
      <c r="C11" s="160"/>
      <c r="D11" s="161">
        <v>63230</v>
      </c>
      <c r="E11" s="162"/>
      <c r="F11" s="163">
        <v>126262</v>
      </c>
      <c r="G11" s="164"/>
      <c r="H11" s="165"/>
    </row>
    <row r="12" spans="1:8" x14ac:dyDescent="0.15">
      <c r="A12" s="166"/>
      <c r="B12" s="167"/>
      <c r="C12" s="174"/>
      <c r="D12" s="169">
        <v>36315</v>
      </c>
      <c r="E12" s="170"/>
      <c r="F12" s="171">
        <v>56769</v>
      </c>
      <c r="G12" s="172"/>
      <c r="H12" s="173"/>
    </row>
    <row r="13" spans="1:8" x14ac:dyDescent="0.15">
      <c r="A13" s="154"/>
      <c r="B13" s="159"/>
      <c r="C13" s="175"/>
      <c r="D13" s="176">
        <v>90907</v>
      </c>
      <c r="E13" s="177"/>
      <c r="F13" s="178">
        <v>126239</v>
      </c>
      <c r="G13" s="179"/>
      <c r="H13" s="165"/>
    </row>
    <row r="14" spans="1:8" x14ac:dyDescent="0.15">
      <c r="A14" s="166"/>
      <c r="B14" s="167"/>
      <c r="C14" s="168"/>
      <c r="D14" s="169">
        <v>59120</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8.1999999999999993</v>
      </c>
      <c r="C19" s="180">
        <f>ROUND(VALUE(SUBSTITUTE(実質収支比率等に係る経年分析!G$48,"▲","-")),2)</f>
        <v>8.94</v>
      </c>
      <c r="D19" s="180">
        <f>ROUND(VALUE(SUBSTITUTE(実質収支比率等に係る経年分析!H$48,"▲","-")),2)</f>
        <v>11.48</v>
      </c>
      <c r="E19" s="180">
        <f>ROUND(VALUE(SUBSTITUTE(実質収支比率等に係る経年分析!I$48,"▲","-")),2)</f>
        <v>9.86</v>
      </c>
      <c r="F19" s="180">
        <f>ROUND(VALUE(SUBSTITUTE(実質収支比率等に係る経年分析!J$48,"▲","-")),2)</f>
        <v>6.24</v>
      </c>
    </row>
    <row r="20" spans="1:11" x14ac:dyDescent="0.15">
      <c r="A20" s="180" t="s">
        <v>55</v>
      </c>
      <c r="B20" s="180">
        <f>ROUND(VALUE(SUBSTITUTE(実質収支比率等に係る経年分析!F$47,"▲","-")),2)</f>
        <v>47.36</v>
      </c>
      <c r="C20" s="180">
        <f>ROUND(VALUE(SUBSTITUTE(実質収支比率等に係る経年分析!G$47,"▲","-")),2)</f>
        <v>42.85</v>
      </c>
      <c r="D20" s="180">
        <f>ROUND(VALUE(SUBSTITUTE(実質収支比率等に係る経年分析!H$47,"▲","-")),2)</f>
        <v>39.06</v>
      </c>
      <c r="E20" s="180">
        <f>ROUND(VALUE(SUBSTITUTE(実質収支比率等に係る経年分析!I$47,"▲","-")),2)</f>
        <v>38.5</v>
      </c>
      <c r="F20" s="180">
        <f>ROUND(VALUE(SUBSTITUTE(実質収支比率等に係る経年分析!J$47,"▲","-")),2)</f>
        <v>27.17</v>
      </c>
    </row>
    <row r="21" spans="1:11" x14ac:dyDescent="0.15">
      <c r="A21" s="180" t="s">
        <v>56</v>
      </c>
      <c r="B21" s="180">
        <f>IF(ISNUMBER(VALUE(SUBSTITUTE(実質収支比率等に係る経年分析!F$49,"▲","-"))),ROUND(VALUE(SUBSTITUTE(実質収支比率等に係る経年分析!F$49,"▲","-")),2),NA())</f>
        <v>3.86</v>
      </c>
      <c r="C21" s="180">
        <f>IF(ISNUMBER(VALUE(SUBSTITUTE(実質収支比率等に係る経年分析!G$49,"▲","-"))),ROUND(VALUE(SUBSTITUTE(実質収支比率等に係る経年分析!G$49,"▲","-")),2),NA())</f>
        <v>-4.72</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-2.65</v>
      </c>
      <c r="F21" s="180">
        <f>IF(ISNUMBER(VALUE(SUBSTITUTE(実質収支比率等に係る経年分析!J$49,"▲","-"))),ROUND(VALUE(SUBSTITUTE(実質収支比率等に係る経年分析!J$49,"▲","-")),2),NA())</f>
        <v>-14.6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0.57999999999999996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v>
      </c>
    </row>
    <row r="31" spans="1:11" x14ac:dyDescent="0.15">
      <c r="A31" s="181" t="str">
        <f>IF(連結実質赤字比率に係る赤字・黒字の構成分析!C$39="",NA(),連結実質赤字比率に係る赤字・黒字の構成分析!C$39)</f>
        <v>介護サービス事業特別会計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4.1399999999999997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8.1999999999999993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9.86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6.23</v>
      </c>
    </row>
    <row r="35" spans="1:16" x14ac:dyDescent="0.15">
      <c r="A35" s="181" t="str">
        <f>IF(連結実質赤字比率に係る赤字・黒字の構成分析!C$35="",NA(),連結実質赤字比率に係る赤字・黒字の構成分析!C$35)</f>
        <v>宅地造成事業特別会計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10.199999999999999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270</v>
      </c>
      <c r="E42" s="182"/>
      <c r="F42" s="182"/>
      <c r="G42" s="182">
        <f>'実質公債費比率（分子）の構造'!L$52</f>
        <v>269</v>
      </c>
      <c r="H42" s="182"/>
      <c r="I42" s="182"/>
      <c r="J42" s="182">
        <f>'実質公債費比率（分子）の構造'!M$52</f>
        <v>263</v>
      </c>
      <c r="K42" s="182"/>
      <c r="L42" s="182"/>
      <c r="M42" s="182">
        <f>'実質公債費比率（分子）の構造'!N$52</f>
        <v>245</v>
      </c>
      <c r="N42" s="182"/>
      <c r="O42" s="182"/>
      <c r="P42" s="182">
        <f>'実質公債費比率（分子）の構造'!O$52</f>
        <v>236</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19</v>
      </c>
      <c r="C44" s="182"/>
      <c r="D44" s="182"/>
      <c r="E44" s="182">
        <f>'実質公債費比率（分子）の構造'!L$50</f>
        <v>15</v>
      </c>
      <c r="F44" s="182"/>
      <c r="G44" s="182"/>
      <c r="H44" s="182">
        <f>'実質公債費比率（分子）の構造'!M$50</f>
        <v>15</v>
      </c>
      <c r="I44" s="182"/>
      <c r="J44" s="182"/>
      <c r="K44" s="182">
        <f>'実質公債費比率（分子）の構造'!N$50</f>
        <v>6</v>
      </c>
      <c r="L44" s="182"/>
      <c r="M44" s="182"/>
      <c r="N44" s="182">
        <f>'実質公債費比率（分子）の構造'!O$50</f>
        <v>6</v>
      </c>
      <c r="O44" s="182"/>
      <c r="P44" s="182"/>
    </row>
    <row r="45" spans="1:16" x14ac:dyDescent="0.15">
      <c r="A45" s="182" t="s">
        <v>66</v>
      </c>
      <c r="B45" s="182">
        <f>'実質公債費比率（分子）の構造'!K$49</f>
        <v>20</v>
      </c>
      <c r="C45" s="182"/>
      <c r="D45" s="182"/>
      <c r="E45" s="182">
        <f>'実質公債費比率（分子）の構造'!L$49</f>
        <v>19</v>
      </c>
      <c r="F45" s="182"/>
      <c r="G45" s="182"/>
      <c r="H45" s="182">
        <f>'実質公債費比率（分子）の構造'!M$49</f>
        <v>12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93</v>
      </c>
      <c r="C46" s="182"/>
      <c r="D46" s="182"/>
      <c r="E46" s="182">
        <f>'実質公債費比率（分子）の構造'!L$48</f>
        <v>96</v>
      </c>
      <c r="F46" s="182"/>
      <c r="G46" s="182"/>
      <c r="H46" s="182">
        <f>'実質公債費比率（分子）の構造'!M$48</f>
        <v>98</v>
      </c>
      <c r="I46" s="182"/>
      <c r="J46" s="182"/>
      <c r="K46" s="182">
        <f>'実質公債費比率（分子）の構造'!N$48</f>
        <v>100</v>
      </c>
      <c r="L46" s="182"/>
      <c r="M46" s="182"/>
      <c r="N46" s="182">
        <f>'実質公債費比率（分子）の構造'!O$48</f>
        <v>101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v>
      </c>
      <c r="C49" s="182"/>
      <c r="D49" s="182"/>
      <c r="E49" s="182">
        <f>'実質公債費比率（分子）の構造'!L$45</f>
        <v>291</v>
      </c>
      <c r="F49" s="182"/>
      <c r="G49" s="182"/>
      <c r="H49" s="182">
        <f>'実質公債費比率（分子）の構造'!M$45</f>
        <v>277</v>
      </c>
      <c r="I49" s="182"/>
      <c r="J49" s="182"/>
      <c r="K49" s="182">
        <f>'実質公債費比率（分子）の構造'!N$45</f>
        <v>253</v>
      </c>
      <c r="L49" s="182"/>
      <c r="M49" s="182"/>
      <c r="N49" s="182">
        <f>'実質公債費比率（分子）の構造'!O$45</f>
        <v>233</v>
      </c>
      <c r="O49" s="182"/>
      <c r="P49" s="182"/>
    </row>
    <row r="50" spans="1:16" x14ac:dyDescent="0.15">
      <c r="A50" s="182" t="s">
        <v>71</v>
      </c>
      <c r="B50" s="182" t="e">
        <f>NA()</f>
        <v>#N/A</v>
      </c>
      <c r="C50" s="182">
        <f>IF(ISNUMBER('実質公債費比率（分子）の構造'!K$53),'実質公債費比率（分子）の構造'!K$53,NA())</f>
        <v>157</v>
      </c>
      <c r="D50" s="182" t="e">
        <f>NA()</f>
        <v>#N/A</v>
      </c>
      <c r="E50" s="182" t="e">
        <f>NA()</f>
        <v>#N/A</v>
      </c>
      <c r="F50" s="182">
        <f>IF(ISNUMBER('実質公債費比率（分子）の構造'!L$53),'実質公債費比率（分子）の構造'!L$53,NA())</f>
        <v>152</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116</v>
      </c>
      <c r="M50" s="182" t="e">
        <f>NA()</f>
        <v>#N/A</v>
      </c>
      <c r="N50" s="182" t="e">
        <f>NA()</f>
        <v>#N/A</v>
      </c>
      <c r="O50" s="182">
        <f>IF(ISNUMBER('実質公債費比率（分子）の構造'!O$53),'実質公債費比率（分子）の構造'!O$53,NA())</f>
        <v>106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2791</v>
      </c>
      <c r="E56" s="181"/>
      <c r="F56" s="181"/>
      <c r="G56" s="181">
        <f>'将来負担比率（分子）の構造'!J$52</f>
        <v>2904</v>
      </c>
      <c r="H56" s="181"/>
      <c r="I56" s="181"/>
      <c r="J56" s="181">
        <f>'将来負担比率（分子）の構造'!K$52</f>
        <v>2992</v>
      </c>
      <c r="K56" s="181"/>
      <c r="L56" s="181"/>
      <c r="M56" s="181">
        <f>'将来負担比率（分子）の構造'!L$52</f>
        <v>2958</v>
      </c>
      <c r="N56" s="181"/>
      <c r="O56" s="181"/>
      <c r="P56" s="181">
        <f>'将来負担比率（分子）の構造'!M$52</f>
        <v>2994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2041</v>
      </c>
      <c r="E58" s="181"/>
      <c r="F58" s="181"/>
      <c r="G58" s="181">
        <f>'将来負担比率（分子）の構造'!J$50</f>
        <v>1793</v>
      </c>
      <c r="H58" s="181"/>
      <c r="I58" s="181"/>
      <c r="J58" s="181">
        <f>'将来負担比率（分子）の構造'!K$50</f>
        <v>1888</v>
      </c>
      <c r="K58" s="181"/>
      <c r="L58" s="181"/>
      <c r="M58" s="181">
        <f>'将来負担比率（分子）の構造'!L$50</f>
        <v>2037</v>
      </c>
      <c r="N58" s="181"/>
      <c r="O58" s="181"/>
      <c r="P58" s="181">
        <f>'将来負担比率（分子）の構造'!M$50</f>
        <v>1909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604</v>
      </c>
      <c r="C62" s="181"/>
      <c r="D62" s="181"/>
      <c r="E62" s="181">
        <f>'将来負担比率（分子）の構造'!J$45</f>
        <v>568</v>
      </c>
      <c r="F62" s="181"/>
      <c r="G62" s="181"/>
      <c r="H62" s="181">
        <f>'将来負担比率（分子）の構造'!K$45</f>
        <v>508</v>
      </c>
      <c r="I62" s="181"/>
      <c r="J62" s="181"/>
      <c r="K62" s="181">
        <f>'将来負担比率（分子）の構造'!L$45</f>
        <v>403</v>
      </c>
      <c r="L62" s="181"/>
      <c r="M62" s="181"/>
      <c r="N62" s="181">
        <f>'将来負担比率（分子）の構造'!M$45</f>
        <v>414</v>
      </c>
      <c r="O62" s="181"/>
      <c r="P62" s="181"/>
    </row>
    <row r="63" spans="1:16" x14ac:dyDescent="0.15">
      <c r="A63" s="181" t="s">
        <v>34</v>
      </c>
      <c r="B63" s="181">
        <f>'将来負担比率（分子）の構造'!I$44</f>
        <v>104</v>
      </c>
      <c r="C63" s="181"/>
      <c r="D63" s="181"/>
      <c r="E63" s="181">
        <f>'将来負担比率（分子）の構造'!J$44</f>
        <v>75</v>
      </c>
      <c r="F63" s="181"/>
      <c r="G63" s="181"/>
      <c r="H63" s="181">
        <f>'将来負担比率（分子）の構造'!K$44</f>
        <v>66</v>
      </c>
      <c r="I63" s="181"/>
      <c r="J63" s="181"/>
      <c r="K63" s="181">
        <f>'将来負担比率（分子）の構造'!L$44</f>
        <v>83</v>
      </c>
      <c r="L63" s="181"/>
      <c r="M63" s="181"/>
      <c r="N63" s="181">
        <f>'将来負担比率（分子）の構造'!M$44</f>
        <v>118</v>
      </c>
      <c r="O63" s="181"/>
      <c r="P63" s="181"/>
    </row>
    <row r="64" spans="1:16" x14ac:dyDescent="0.15">
      <c r="A64" s="181" t="s">
        <v>33</v>
      </c>
      <c r="B64" s="181">
        <f>'将来負担比率（分子）の構造'!I$43</f>
        <v>1552</v>
      </c>
      <c r="C64" s="181"/>
      <c r="D64" s="181"/>
      <c r="E64" s="181">
        <f>'将来負担比率（分子）の構造'!J$43</f>
        <v>1567</v>
      </c>
      <c r="F64" s="181"/>
      <c r="G64" s="181"/>
      <c r="H64" s="181">
        <f>'将来負担比率（分子）の構造'!K$43</f>
        <v>1580</v>
      </c>
      <c r="I64" s="181"/>
      <c r="J64" s="181"/>
      <c r="K64" s="181">
        <f>'将来負担比率（分子）の構造'!L$43</f>
        <v>1561</v>
      </c>
      <c r="L64" s="181"/>
      <c r="M64" s="181"/>
      <c r="N64" s="181">
        <f>'将来負担比率（分子）の構造'!M$43</f>
        <v>1546</v>
      </c>
      <c r="O64" s="181"/>
      <c r="P64" s="181"/>
    </row>
    <row r="65" spans="1:16" x14ac:dyDescent="0.15">
      <c r="A65" s="181" t="s">
        <v>32</v>
      </c>
      <c r="B65" s="181">
        <f>'将来負担比率（分子）の構造'!I$42</f>
        <v>54</v>
      </c>
      <c r="C65" s="181"/>
      <c r="D65" s="181"/>
      <c r="E65" s="181">
        <f>'将来負担比率（分子）の構造'!J$42</f>
        <v>40</v>
      </c>
      <c r="F65" s="181"/>
      <c r="G65" s="181"/>
      <c r="H65" s="181">
        <f>'将来負担比率（分子）の構造'!K$42</f>
        <v>26</v>
      </c>
      <c r="I65" s="181"/>
      <c r="J65" s="181"/>
      <c r="K65" s="181">
        <f>'将来負担比率（分子）の構造'!L$42</f>
        <v>20</v>
      </c>
      <c r="L65" s="181"/>
      <c r="M65" s="181"/>
      <c r="N65" s="181">
        <f>'将来負担比率（分子）の構造'!M$42</f>
        <v>15</v>
      </c>
      <c r="O65" s="181"/>
      <c r="P65" s="181"/>
    </row>
    <row r="66" spans="1:16" x14ac:dyDescent="0.15">
      <c r="A66" s="181" t="s">
        <v>31</v>
      </c>
      <c r="B66" s="181">
        <f>'将来負担比率（分子）の構造'!I$41</f>
        <v>2576</v>
      </c>
      <c r="C66" s="181"/>
      <c r="D66" s="181"/>
      <c r="E66" s="181">
        <f>'将来負担比率（分子）の構造'!J$41</f>
        <v>2876</v>
      </c>
      <c r="F66" s="181"/>
      <c r="G66" s="181"/>
      <c r="H66" s="181">
        <f>'将来負担比率（分子）の構造'!K$41</f>
        <v>3123</v>
      </c>
      <c r="I66" s="181"/>
      <c r="J66" s="181"/>
      <c r="K66" s="181">
        <f>'将来負担比率（分子）の構造'!L$41</f>
        <v>3115</v>
      </c>
      <c r="L66" s="181"/>
      <c r="M66" s="181"/>
      <c r="N66" s="181">
        <f>'将来負担比率（分子）の構造'!M$41</f>
        <v>3181</v>
      </c>
      <c r="O66" s="181"/>
      <c r="P66" s="181"/>
    </row>
    <row r="67" spans="1:16" x14ac:dyDescent="0.15">
      <c r="A67" s="181" t="s">
        <v>75</v>
      </c>
      <c r="B67" s="181" t="e">
        <f>NA()</f>
        <v>#N/A</v>
      </c>
      <c r="C67" s="181">
        <f>IF(ISNUMBER('将来負担比率（分子）の構造'!I$53), IF('将来負担比率（分子）の構造'!I$53 &lt; 0, 0, '将来負担比率（分子）の構造'!I$53), NA())</f>
        <v>57</v>
      </c>
      <c r="D67" s="181" t="e">
        <f>NA()</f>
        <v>#N/A</v>
      </c>
      <c r="E67" s="181" t="e">
        <f>NA()</f>
        <v>#N/A</v>
      </c>
      <c r="F67" s="181">
        <f>IF(ISNUMBER('将来負担比率（分子）の構造'!J$53), IF('将来負担比率（分子）の構造'!J$53 &lt; 0, 0, '将来負担比率（分子）の構造'!J$53), NA())</f>
        <v>430</v>
      </c>
      <c r="G67" s="181" t="e">
        <f>NA()</f>
        <v>#N/A</v>
      </c>
      <c r="H67" s="181" t="e">
        <f>NA()</f>
        <v>#N/A</v>
      </c>
      <c r="I67" s="181">
        <f>IF(ISNUMBER('将来負担比率（分子）の構造'!K$53), IF('将来負担比率（分子）の構造'!K$53 &lt; 0, 0, '将来負担比率（分子）の構造'!K$53), NA())</f>
        <v>424</v>
      </c>
      <c r="J67" s="181" t="e">
        <f>NA()</f>
        <v>#N/A</v>
      </c>
      <c r="K67" s="181" t="e">
        <f>NA()</f>
        <v>#N/A</v>
      </c>
      <c r="L67" s="181">
        <f>IF(ISNUMBER('将来負担比率（分子）の構造'!L$53), IF('将来負担比率（分子）の構造'!L$53 &lt; 0, 0, '将来負担比率（分子）の構造'!L$53), NA())</f>
        <v>187</v>
      </c>
      <c r="M67" s="181" t="e">
        <f>NA()</f>
        <v>#N/A</v>
      </c>
      <c r="N67" s="181" t="e">
        <f>NA()</f>
        <v>#N/A</v>
      </c>
      <c r="O67" s="181">
        <f>IF(ISNUMBER('将来負担比率（分子）の構造'!M$53), IF('将来負担比率（分子）の構造'!M$53 &lt; 0, 0, '将来負担比率（分子）の構造'!M$53), NA())</f>
        <v>371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850</v>
      </c>
      <c r="C72" s="185">
        <f>基金残高に係る経年分析!G55</f>
        <v>830</v>
      </c>
      <c r="D72" s="185">
        <f>基金残高に係る経年分析!H55</f>
        <v>590</v>
      </c>
    </row>
    <row r="73" spans="1:16" x14ac:dyDescent="0.15">
      <c r="A73" s="184" t="s">
        <v>78</v>
      </c>
      <c r="B73" s="185">
        <f>基金残高に係る経年分析!F56</f>
        <v>40</v>
      </c>
      <c r="C73" s="185">
        <f>基金残高に係る経年分析!G56</f>
        <v>40</v>
      </c>
      <c r="D73" s="185">
        <f>基金残高に係る経年分析!H56</f>
        <v>40</v>
      </c>
    </row>
    <row r="74" spans="1:16" x14ac:dyDescent="0.15">
      <c r="A74" s="184" t="s">
        <v>79</v>
      </c>
      <c r="B74" s="185">
        <f>基金残高に係る経年分析!F57</f>
        <v>759</v>
      </c>
      <c r="C74" s="185">
        <f>基金残高に係る経年分析!G57</f>
        <v>771</v>
      </c>
      <c r="D74" s="185">
        <f>基金残高に係る経年分析!H57</f>
        <v>784</v>
      </c>
    </row>
  </sheetData>
  <sheetProtection algorithmName="SHA-512" hashValue="Q6zyNafNFDNogf535Te4RucMrdEfj34qiKI2okc5JGsPoAzXgS87jbVMPhxC/TEUoLinQWLV5DajL5WA/42J1g==" saltValue="ToYGtazctyr0+ETLLbmo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704766</v>
      </c>
      <c r="S5" s="635"/>
      <c r="T5" s="635"/>
      <c r="U5" s="635"/>
      <c r="V5" s="635"/>
      <c r="W5" s="635"/>
      <c r="X5" s="635"/>
      <c r="Y5" s="636"/>
      <c r="Z5" s="637">
        <v>18.8</v>
      </c>
      <c r="AA5" s="637"/>
      <c r="AB5" s="637"/>
      <c r="AC5" s="637"/>
      <c r="AD5" s="638">
        <v>704766</v>
      </c>
      <c r="AE5" s="638"/>
      <c r="AF5" s="638"/>
      <c r="AG5" s="638"/>
      <c r="AH5" s="638"/>
      <c r="AI5" s="638"/>
      <c r="AJ5" s="638"/>
      <c r="AK5" s="638"/>
      <c r="AL5" s="639">
        <v>33.799999999999997</v>
      </c>
      <c r="AM5" s="640"/>
      <c r="AN5" s="640"/>
      <c r="AO5" s="641"/>
      <c r="AP5" s="631" t="s">
        <v>228</v>
      </c>
      <c r="AQ5" s="632"/>
      <c r="AR5" s="632"/>
      <c r="AS5" s="632"/>
      <c r="AT5" s="632"/>
      <c r="AU5" s="632"/>
      <c r="AV5" s="632"/>
      <c r="AW5" s="632"/>
      <c r="AX5" s="632"/>
      <c r="AY5" s="632"/>
      <c r="AZ5" s="632"/>
      <c r="BA5" s="632"/>
      <c r="BB5" s="632"/>
      <c r="BC5" s="632"/>
      <c r="BD5" s="632"/>
      <c r="BE5" s="632"/>
      <c r="BF5" s="633"/>
      <c r="BG5" s="645">
        <v>704766</v>
      </c>
      <c r="BH5" s="646"/>
      <c r="BI5" s="646"/>
      <c r="BJ5" s="646"/>
      <c r="BK5" s="646"/>
      <c r="BL5" s="646"/>
      <c r="BM5" s="646"/>
      <c r="BN5" s="647"/>
      <c r="BO5" s="648">
        <v>100</v>
      </c>
      <c r="BP5" s="648"/>
      <c r="BQ5" s="648"/>
      <c r="BR5" s="648"/>
      <c r="BS5" s="649" t="s">
        <v>229</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221</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37480</v>
      </c>
      <c r="S6" s="646"/>
      <c r="T6" s="646"/>
      <c r="U6" s="646"/>
      <c r="V6" s="646"/>
      <c r="W6" s="646"/>
      <c r="X6" s="646"/>
      <c r="Y6" s="647"/>
      <c r="Z6" s="648">
        <v>1</v>
      </c>
      <c r="AA6" s="648"/>
      <c r="AB6" s="648"/>
      <c r="AC6" s="648"/>
      <c r="AD6" s="649">
        <v>37480</v>
      </c>
      <c r="AE6" s="649"/>
      <c r="AF6" s="649"/>
      <c r="AG6" s="649"/>
      <c r="AH6" s="649"/>
      <c r="AI6" s="649"/>
      <c r="AJ6" s="649"/>
      <c r="AK6" s="649"/>
      <c r="AL6" s="650">
        <v>1.8</v>
      </c>
      <c r="AM6" s="651"/>
      <c r="AN6" s="651"/>
      <c r="AO6" s="652"/>
      <c r="AP6" s="642" t="s">
        <v>234</v>
      </c>
      <c r="AQ6" s="643"/>
      <c r="AR6" s="643"/>
      <c r="AS6" s="643"/>
      <c r="AT6" s="643"/>
      <c r="AU6" s="643"/>
      <c r="AV6" s="643"/>
      <c r="AW6" s="643"/>
      <c r="AX6" s="643"/>
      <c r="AY6" s="643"/>
      <c r="AZ6" s="643"/>
      <c r="BA6" s="643"/>
      <c r="BB6" s="643"/>
      <c r="BC6" s="643"/>
      <c r="BD6" s="643"/>
      <c r="BE6" s="643"/>
      <c r="BF6" s="644"/>
      <c r="BG6" s="645">
        <v>704766</v>
      </c>
      <c r="BH6" s="646"/>
      <c r="BI6" s="646"/>
      <c r="BJ6" s="646"/>
      <c r="BK6" s="646"/>
      <c r="BL6" s="646"/>
      <c r="BM6" s="646"/>
      <c r="BN6" s="647"/>
      <c r="BO6" s="648">
        <v>100</v>
      </c>
      <c r="BP6" s="648"/>
      <c r="BQ6" s="648"/>
      <c r="BR6" s="648"/>
      <c r="BS6" s="649" t="s">
        <v>235</v>
      </c>
      <c r="BT6" s="649"/>
      <c r="BU6" s="649"/>
      <c r="BV6" s="649"/>
      <c r="BW6" s="649"/>
      <c r="BX6" s="649"/>
      <c r="BY6" s="649"/>
      <c r="BZ6" s="649"/>
      <c r="CA6" s="649"/>
      <c r="CB6" s="653"/>
      <c r="CD6" s="656" t="s">
        <v>236</v>
      </c>
      <c r="CE6" s="657"/>
      <c r="CF6" s="657"/>
      <c r="CG6" s="657"/>
      <c r="CH6" s="657"/>
      <c r="CI6" s="657"/>
      <c r="CJ6" s="657"/>
      <c r="CK6" s="657"/>
      <c r="CL6" s="657"/>
      <c r="CM6" s="657"/>
      <c r="CN6" s="657"/>
      <c r="CO6" s="657"/>
      <c r="CP6" s="657"/>
      <c r="CQ6" s="658"/>
      <c r="CR6" s="645">
        <v>75665</v>
      </c>
      <c r="CS6" s="646"/>
      <c r="CT6" s="646"/>
      <c r="CU6" s="646"/>
      <c r="CV6" s="646"/>
      <c r="CW6" s="646"/>
      <c r="CX6" s="646"/>
      <c r="CY6" s="647"/>
      <c r="CZ6" s="639">
        <v>2.2999999999999998</v>
      </c>
      <c r="DA6" s="640"/>
      <c r="DB6" s="640"/>
      <c r="DC6" s="659"/>
      <c r="DD6" s="654" t="s">
        <v>138</v>
      </c>
      <c r="DE6" s="646"/>
      <c r="DF6" s="646"/>
      <c r="DG6" s="646"/>
      <c r="DH6" s="646"/>
      <c r="DI6" s="646"/>
      <c r="DJ6" s="646"/>
      <c r="DK6" s="646"/>
      <c r="DL6" s="646"/>
      <c r="DM6" s="646"/>
      <c r="DN6" s="646"/>
      <c r="DO6" s="646"/>
      <c r="DP6" s="647"/>
      <c r="DQ6" s="654">
        <v>75640</v>
      </c>
      <c r="DR6" s="646"/>
      <c r="DS6" s="646"/>
      <c r="DT6" s="646"/>
      <c r="DU6" s="646"/>
      <c r="DV6" s="646"/>
      <c r="DW6" s="646"/>
      <c r="DX6" s="646"/>
      <c r="DY6" s="646"/>
      <c r="DZ6" s="646"/>
      <c r="EA6" s="646"/>
      <c r="EB6" s="646"/>
      <c r="EC6" s="655"/>
    </row>
    <row r="7" spans="2:143" ht="11.25" customHeight="1" x14ac:dyDescent="0.15">
      <c r="B7" s="642" t="s">
        <v>237</v>
      </c>
      <c r="C7" s="643"/>
      <c r="D7" s="643"/>
      <c r="E7" s="643"/>
      <c r="F7" s="643"/>
      <c r="G7" s="643"/>
      <c r="H7" s="643"/>
      <c r="I7" s="643"/>
      <c r="J7" s="643"/>
      <c r="K7" s="643"/>
      <c r="L7" s="643"/>
      <c r="M7" s="643"/>
      <c r="N7" s="643"/>
      <c r="O7" s="643"/>
      <c r="P7" s="643"/>
      <c r="Q7" s="644"/>
      <c r="R7" s="645">
        <v>447</v>
      </c>
      <c r="S7" s="646"/>
      <c r="T7" s="646"/>
      <c r="U7" s="646"/>
      <c r="V7" s="646"/>
      <c r="W7" s="646"/>
      <c r="X7" s="646"/>
      <c r="Y7" s="647"/>
      <c r="Z7" s="648">
        <v>0</v>
      </c>
      <c r="AA7" s="648"/>
      <c r="AB7" s="648"/>
      <c r="AC7" s="648"/>
      <c r="AD7" s="649">
        <v>447</v>
      </c>
      <c r="AE7" s="649"/>
      <c r="AF7" s="649"/>
      <c r="AG7" s="649"/>
      <c r="AH7" s="649"/>
      <c r="AI7" s="649"/>
      <c r="AJ7" s="649"/>
      <c r="AK7" s="649"/>
      <c r="AL7" s="650">
        <v>0</v>
      </c>
      <c r="AM7" s="651"/>
      <c r="AN7" s="651"/>
      <c r="AO7" s="652"/>
      <c r="AP7" s="642" t="s">
        <v>238</v>
      </c>
      <c r="AQ7" s="643"/>
      <c r="AR7" s="643"/>
      <c r="AS7" s="643"/>
      <c r="AT7" s="643"/>
      <c r="AU7" s="643"/>
      <c r="AV7" s="643"/>
      <c r="AW7" s="643"/>
      <c r="AX7" s="643"/>
      <c r="AY7" s="643"/>
      <c r="AZ7" s="643"/>
      <c r="BA7" s="643"/>
      <c r="BB7" s="643"/>
      <c r="BC7" s="643"/>
      <c r="BD7" s="643"/>
      <c r="BE7" s="643"/>
      <c r="BF7" s="644"/>
      <c r="BG7" s="645">
        <v>285647</v>
      </c>
      <c r="BH7" s="646"/>
      <c r="BI7" s="646"/>
      <c r="BJ7" s="646"/>
      <c r="BK7" s="646"/>
      <c r="BL7" s="646"/>
      <c r="BM7" s="646"/>
      <c r="BN7" s="647"/>
      <c r="BO7" s="648">
        <v>40.5</v>
      </c>
      <c r="BP7" s="648"/>
      <c r="BQ7" s="648"/>
      <c r="BR7" s="648"/>
      <c r="BS7" s="649" t="s">
        <v>138</v>
      </c>
      <c r="BT7" s="649"/>
      <c r="BU7" s="649"/>
      <c r="BV7" s="649"/>
      <c r="BW7" s="649"/>
      <c r="BX7" s="649"/>
      <c r="BY7" s="649"/>
      <c r="BZ7" s="649"/>
      <c r="CA7" s="649"/>
      <c r="CB7" s="653"/>
      <c r="CD7" s="660" t="s">
        <v>239</v>
      </c>
      <c r="CE7" s="661"/>
      <c r="CF7" s="661"/>
      <c r="CG7" s="661"/>
      <c r="CH7" s="661"/>
      <c r="CI7" s="661"/>
      <c r="CJ7" s="661"/>
      <c r="CK7" s="661"/>
      <c r="CL7" s="661"/>
      <c r="CM7" s="661"/>
      <c r="CN7" s="661"/>
      <c r="CO7" s="661"/>
      <c r="CP7" s="661"/>
      <c r="CQ7" s="662"/>
      <c r="CR7" s="645">
        <v>520632</v>
      </c>
      <c r="CS7" s="646"/>
      <c r="CT7" s="646"/>
      <c r="CU7" s="646"/>
      <c r="CV7" s="646"/>
      <c r="CW7" s="646"/>
      <c r="CX7" s="646"/>
      <c r="CY7" s="647"/>
      <c r="CZ7" s="648">
        <v>15.7</v>
      </c>
      <c r="DA7" s="648"/>
      <c r="DB7" s="648"/>
      <c r="DC7" s="648"/>
      <c r="DD7" s="654">
        <v>39840</v>
      </c>
      <c r="DE7" s="646"/>
      <c r="DF7" s="646"/>
      <c r="DG7" s="646"/>
      <c r="DH7" s="646"/>
      <c r="DI7" s="646"/>
      <c r="DJ7" s="646"/>
      <c r="DK7" s="646"/>
      <c r="DL7" s="646"/>
      <c r="DM7" s="646"/>
      <c r="DN7" s="646"/>
      <c r="DO7" s="646"/>
      <c r="DP7" s="647"/>
      <c r="DQ7" s="654">
        <v>477431</v>
      </c>
      <c r="DR7" s="646"/>
      <c r="DS7" s="646"/>
      <c r="DT7" s="646"/>
      <c r="DU7" s="646"/>
      <c r="DV7" s="646"/>
      <c r="DW7" s="646"/>
      <c r="DX7" s="646"/>
      <c r="DY7" s="646"/>
      <c r="DZ7" s="646"/>
      <c r="EA7" s="646"/>
      <c r="EB7" s="646"/>
      <c r="EC7" s="655"/>
    </row>
    <row r="8" spans="2:143" ht="11.25" customHeight="1" x14ac:dyDescent="0.15">
      <c r="B8" s="642" t="s">
        <v>240</v>
      </c>
      <c r="C8" s="643"/>
      <c r="D8" s="643"/>
      <c r="E8" s="643"/>
      <c r="F8" s="643"/>
      <c r="G8" s="643"/>
      <c r="H8" s="643"/>
      <c r="I8" s="643"/>
      <c r="J8" s="643"/>
      <c r="K8" s="643"/>
      <c r="L8" s="643"/>
      <c r="M8" s="643"/>
      <c r="N8" s="643"/>
      <c r="O8" s="643"/>
      <c r="P8" s="643"/>
      <c r="Q8" s="644"/>
      <c r="R8" s="645">
        <v>2209</v>
      </c>
      <c r="S8" s="646"/>
      <c r="T8" s="646"/>
      <c r="U8" s="646"/>
      <c r="V8" s="646"/>
      <c r="W8" s="646"/>
      <c r="X8" s="646"/>
      <c r="Y8" s="647"/>
      <c r="Z8" s="648">
        <v>0.1</v>
      </c>
      <c r="AA8" s="648"/>
      <c r="AB8" s="648"/>
      <c r="AC8" s="648"/>
      <c r="AD8" s="649">
        <v>2209</v>
      </c>
      <c r="AE8" s="649"/>
      <c r="AF8" s="649"/>
      <c r="AG8" s="649"/>
      <c r="AH8" s="649"/>
      <c r="AI8" s="649"/>
      <c r="AJ8" s="649"/>
      <c r="AK8" s="649"/>
      <c r="AL8" s="650">
        <v>0.1</v>
      </c>
      <c r="AM8" s="651"/>
      <c r="AN8" s="651"/>
      <c r="AO8" s="652"/>
      <c r="AP8" s="642" t="s">
        <v>241</v>
      </c>
      <c r="AQ8" s="643"/>
      <c r="AR8" s="643"/>
      <c r="AS8" s="643"/>
      <c r="AT8" s="643"/>
      <c r="AU8" s="643"/>
      <c r="AV8" s="643"/>
      <c r="AW8" s="643"/>
      <c r="AX8" s="643"/>
      <c r="AY8" s="643"/>
      <c r="AZ8" s="643"/>
      <c r="BA8" s="643"/>
      <c r="BB8" s="643"/>
      <c r="BC8" s="643"/>
      <c r="BD8" s="643"/>
      <c r="BE8" s="643"/>
      <c r="BF8" s="644"/>
      <c r="BG8" s="645">
        <v>10598</v>
      </c>
      <c r="BH8" s="646"/>
      <c r="BI8" s="646"/>
      <c r="BJ8" s="646"/>
      <c r="BK8" s="646"/>
      <c r="BL8" s="646"/>
      <c r="BM8" s="646"/>
      <c r="BN8" s="647"/>
      <c r="BO8" s="648">
        <v>1.5</v>
      </c>
      <c r="BP8" s="648"/>
      <c r="BQ8" s="648"/>
      <c r="BR8" s="648"/>
      <c r="BS8" s="654" t="s">
        <v>138</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744544</v>
      </c>
      <c r="CS8" s="646"/>
      <c r="CT8" s="646"/>
      <c r="CU8" s="646"/>
      <c r="CV8" s="646"/>
      <c r="CW8" s="646"/>
      <c r="CX8" s="646"/>
      <c r="CY8" s="647"/>
      <c r="CZ8" s="648">
        <v>22.4</v>
      </c>
      <c r="DA8" s="648"/>
      <c r="DB8" s="648"/>
      <c r="DC8" s="648"/>
      <c r="DD8" s="654">
        <v>21388</v>
      </c>
      <c r="DE8" s="646"/>
      <c r="DF8" s="646"/>
      <c r="DG8" s="646"/>
      <c r="DH8" s="646"/>
      <c r="DI8" s="646"/>
      <c r="DJ8" s="646"/>
      <c r="DK8" s="646"/>
      <c r="DL8" s="646"/>
      <c r="DM8" s="646"/>
      <c r="DN8" s="646"/>
      <c r="DO8" s="646"/>
      <c r="DP8" s="647"/>
      <c r="DQ8" s="654">
        <v>486915</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1084</v>
      </c>
      <c r="S9" s="646"/>
      <c r="T9" s="646"/>
      <c r="U9" s="646"/>
      <c r="V9" s="646"/>
      <c r="W9" s="646"/>
      <c r="X9" s="646"/>
      <c r="Y9" s="647"/>
      <c r="Z9" s="648">
        <v>0</v>
      </c>
      <c r="AA9" s="648"/>
      <c r="AB9" s="648"/>
      <c r="AC9" s="648"/>
      <c r="AD9" s="649">
        <v>1084</v>
      </c>
      <c r="AE9" s="649"/>
      <c r="AF9" s="649"/>
      <c r="AG9" s="649"/>
      <c r="AH9" s="649"/>
      <c r="AI9" s="649"/>
      <c r="AJ9" s="649"/>
      <c r="AK9" s="649"/>
      <c r="AL9" s="650">
        <v>0.1</v>
      </c>
      <c r="AM9" s="651"/>
      <c r="AN9" s="651"/>
      <c r="AO9" s="652"/>
      <c r="AP9" s="642" t="s">
        <v>244</v>
      </c>
      <c r="AQ9" s="643"/>
      <c r="AR9" s="643"/>
      <c r="AS9" s="643"/>
      <c r="AT9" s="643"/>
      <c r="AU9" s="643"/>
      <c r="AV9" s="643"/>
      <c r="AW9" s="643"/>
      <c r="AX9" s="643"/>
      <c r="AY9" s="643"/>
      <c r="AZ9" s="643"/>
      <c r="BA9" s="643"/>
      <c r="BB9" s="643"/>
      <c r="BC9" s="643"/>
      <c r="BD9" s="643"/>
      <c r="BE9" s="643"/>
      <c r="BF9" s="644"/>
      <c r="BG9" s="645">
        <v>236218</v>
      </c>
      <c r="BH9" s="646"/>
      <c r="BI9" s="646"/>
      <c r="BJ9" s="646"/>
      <c r="BK9" s="646"/>
      <c r="BL9" s="646"/>
      <c r="BM9" s="646"/>
      <c r="BN9" s="647"/>
      <c r="BO9" s="648">
        <v>33.5</v>
      </c>
      <c r="BP9" s="648"/>
      <c r="BQ9" s="648"/>
      <c r="BR9" s="648"/>
      <c r="BS9" s="654" t="s">
        <v>138</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331985</v>
      </c>
      <c r="CS9" s="646"/>
      <c r="CT9" s="646"/>
      <c r="CU9" s="646"/>
      <c r="CV9" s="646"/>
      <c r="CW9" s="646"/>
      <c r="CX9" s="646"/>
      <c r="CY9" s="647"/>
      <c r="CZ9" s="648">
        <v>10</v>
      </c>
      <c r="DA9" s="648"/>
      <c r="DB9" s="648"/>
      <c r="DC9" s="648"/>
      <c r="DD9" s="654">
        <v>10368</v>
      </c>
      <c r="DE9" s="646"/>
      <c r="DF9" s="646"/>
      <c r="DG9" s="646"/>
      <c r="DH9" s="646"/>
      <c r="DI9" s="646"/>
      <c r="DJ9" s="646"/>
      <c r="DK9" s="646"/>
      <c r="DL9" s="646"/>
      <c r="DM9" s="646"/>
      <c r="DN9" s="646"/>
      <c r="DO9" s="646"/>
      <c r="DP9" s="647"/>
      <c r="DQ9" s="654">
        <v>327834</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138</v>
      </c>
      <c r="S10" s="646"/>
      <c r="T10" s="646"/>
      <c r="U10" s="646"/>
      <c r="V10" s="646"/>
      <c r="W10" s="646"/>
      <c r="X10" s="646"/>
      <c r="Y10" s="647"/>
      <c r="Z10" s="648" t="s">
        <v>138</v>
      </c>
      <c r="AA10" s="648"/>
      <c r="AB10" s="648"/>
      <c r="AC10" s="648"/>
      <c r="AD10" s="649" t="s">
        <v>229</v>
      </c>
      <c r="AE10" s="649"/>
      <c r="AF10" s="649"/>
      <c r="AG10" s="649"/>
      <c r="AH10" s="649"/>
      <c r="AI10" s="649"/>
      <c r="AJ10" s="649"/>
      <c r="AK10" s="649"/>
      <c r="AL10" s="650" t="s">
        <v>138</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12027</v>
      </c>
      <c r="BH10" s="646"/>
      <c r="BI10" s="646"/>
      <c r="BJ10" s="646"/>
      <c r="BK10" s="646"/>
      <c r="BL10" s="646"/>
      <c r="BM10" s="646"/>
      <c r="BN10" s="647"/>
      <c r="BO10" s="648">
        <v>1.7</v>
      </c>
      <c r="BP10" s="648"/>
      <c r="BQ10" s="648"/>
      <c r="BR10" s="648"/>
      <c r="BS10" s="654" t="s">
        <v>175</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5711</v>
      </c>
      <c r="CS10" s="646"/>
      <c r="CT10" s="646"/>
      <c r="CU10" s="646"/>
      <c r="CV10" s="646"/>
      <c r="CW10" s="646"/>
      <c r="CX10" s="646"/>
      <c r="CY10" s="647"/>
      <c r="CZ10" s="648">
        <v>0.2</v>
      </c>
      <c r="DA10" s="648"/>
      <c r="DB10" s="648"/>
      <c r="DC10" s="648"/>
      <c r="DD10" s="654">
        <v>1237</v>
      </c>
      <c r="DE10" s="646"/>
      <c r="DF10" s="646"/>
      <c r="DG10" s="646"/>
      <c r="DH10" s="646"/>
      <c r="DI10" s="646"/>
      <c r="DJ10" s="646"/>
      <c r="DK10" s="646"/>
      <c r="DL10" s="646"/>
      <c r="DM10" s="646"/>
      <c r="DN10" s="646"/>
      <c r="DO10" s="646"/>
      <c r="DP10" s="647"/>
      <c r="DQ10" s="654">
        <v>5651</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112113</v>
      </c>
      <c r="S11" s="646"/>
      <c r="T11" s="646"/>
      <c r="U11" s="646"/>
      <c r="V11" s="646"/>
      <c r="W11" s="646"/>
      <c r="X11" s="646"/>
      <c r="Y11" s="647"/>
      <c r="Z11" s="650">
        <v>3</v>
      </c>
      <c r="AA11" s="651"/>
      <c r="AB11" s="651"/>
      <c r="AC11" s="663"/>
      <c r="AD11" s="654">
        <v>112113</v>
      </c>
      <c r="AE11" s="646"/>
      <c r="AF11" s="646"/>
      <c r="AG11" s="646"/>
      <c r="AH11" s="646"/>
      <c r="AI11" s="646"/>
      <c r="AJ11" s="646"/>
      <c r="AK11" s="647"/>
      <c r="AL11" s="650">
        <v>5.4</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26804</v>
      </c>
      <c r="BH11" s="646"/>
      <c r="BI11" s="646"/>
      <c r="BJ11" s="646"/>
      <c r="BK11" s="646"/>
      <c r="BL11" s="646"/>
      <c r="BM11" s="646"/>
      <c r="BN11" s="647"/>
      <c r="BO11" s="648">
        <v>3.8</v>
      </c>
      <c r="BP11" s="648"/>
      <c r="BQ11" s="648"/>
      <c r="BR11" s="648"/>
      <c r="BS11" s="654" t="s">
        <v>138</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222242</v>
      </c>
      <c r="CS11" s="646"/>
      <c r="CT11" s="646"/>
      <c r="CU11" s="646"/>
      <c r="CV11" s="646"/>
      <c r="CW11" s="646"/>
      <c r="CX11" s="646"/>
      <c r="CY11" s="647"/>
      <c r="CZ11" s="648">
        <v>6.7</v>
      </c>
      <c r="DA11" s="648"/>
      <c r="DB11" s="648"/>
      <c r="DC11" s="648"/>
      <c r="DD11" s="654">
        <v>64562</v>
      </c>
      <c r="DE11" s="646"/>
      <c r="DF11" s="646"/>
      <c r="DG11" s="646"/>
      <c r="DH11" s="646"/>
      <c r="DI11" s="646"/>
      <c r="DJ11" s="646"/>
      <c r="DK11" s="646"/>
      <c r="DL11" s="646"/>
      <c r="DM11" s="646"/>
      <c r="DN11" s="646"/>
      <c r="DO11" s="646"/>
      <c r="DP11" s="647"/>
      <c r="DQ11" s="654">
        <v>98102</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1270</v>
      </c>
      <c r="S12" s="646"/>
      <c r="T12" s="646"/>
      <c r="U12" s="646"/>
      <c r="V12" s="646"/>
      <c r="W12" s="646"/>
      <c r="X12" s="646"/>
      <c r="Y12" s="647"/>
      <c r="Z12" s="648">
        <v>0</v>
      </c>
      <c r="AA12" s="648"/>
      <c r="AB12" s="648"/>
      <c r="AC12" s="648"/>
      <c r="AD12" s="649">
        <v>1270</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347553</v>
      </c>
      <c r="BH12" s="646"/>
      <c r="BI12" s="646"/>
      <c r="BJ12" s="646"/>
      <c r="BK12" s="646"/>
      <c r="BL12" s="646"/>
      <c r="BM12" s="646"/>
      <c r="BN12" s="647"/>
      <c r="BO12" s="648">
        <v>49.3</v>
      </c>
      <c r="BP12" s="648"/>
      <c r="BQ12" s="648"/>
      <c r="BR12" s="648"/>
      <c r="BS12" s="654" t="s">
        <v>138</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55930</v>
      </c>
      <c r="CS12" s="646"/>
      <c r="CT12" s="646"/>
      <c r="CU12" s="646"/>
      <c r="CV12" s="646"/>
      <c r="CW12" s="646"/>
      <c r="CX12" s="646"/>
      <c r="CY12" s="647"/>
      <c r="CZ12" s="648">
        <v>1.7</v>
      </c>
      <c r="DA12" s="648"/>
      <c r="DB12" s="648"/>
      <c r="DC12" s="648"/>
      <c r="DD12" s="654">
        <v>1183</v>
      </c>
      <c r="DE12" s="646"/>
      <c r="DF12" s="646"/>
      <c r="DG12" s="646"/>
      <c r="DH12" s="646"/>
      <c r="DI12" s="646"/>
      <c r="DJ12" s="646"/>
      <c r="DK12" s="646"/>
      <c r="DL12" s="646"/>
      <c r="DM12" s="646"/>
      <c r="DN12" s="646"/>
      <c r="DO12" s="646"/>
      <c r="DP12" s="647"/>
      <c r="DQ12" s="654">
        <v>35930</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229</v>
      </c>
      <c r="S13" s="646"/>
      <c r="T13" s="646"/>
      <c r="U13" s="646"/>
      <c r="V13" s="646"/>
      <c r="W13" s="646"/>
      <c r="X13" s="646"/>
      <c r="Y13" s="647"/>
      <c r="Z13" s="648" t="s">
        <v>138</v>
      </c>
      <c r="AA13" s="648"/>
      <c r="AB13" s="648"/>
      <c r="AC13" s="648"/>
      <c r="AD13" s="649" t="s">
        <v>138</v>
      </c>
      <c r="AE13" s="649"/>
      <c r="AF13" s="649"/>
      <c r="AG13" s="649"/>
      <c r="AH13" s="649"/>
      <c r="AI13" s="649"/>
      <c r="AJ13" s="649"/>
      <c r="AK13" s="649"/>
      <c r="AL13" s="650" t="s">
        <v>138</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347549</v>
      </c>
      <c r="BH13" s="646"/>
      <c r="BI13" s="646"/>
      <c r="BJ13" s="646"/>
      <c r="BK13" s="646"/>
      <c r="BL13" s="646"/>
      <c r="BM13" s="646"/>
      <c r="BN13" s="647"/>
      <c r="BO13" s="648">
        <v>49.3</v>
      </c>
      <c r="BP13" s="648"/>
      <c r="BQ13" s="648"/>
      <c r="BR13" s="648"/>
      <c r="BS13" s="654" t="s">
        <v>138</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369791</v>
      </c>
      <c r="CS13" s="646"/>
      <c r="CT13" s="646"/>
      <c r="CU13" s="646"/>
      <c r="CV13" s="646"/>
      <c r="CW13" s="646"/>
      <c r="CX13" s="646"/>
      <c r="CY13" s="647"/>
      <c r="CZ13" s="648">
        <v>11.1</v>
      </c>
      <c r="DA13" s="648"/>
      <c r="DB13" s="648"/>
      <c r="DC13" s="648"/>
      <c r="DD13" s="654">
        <v>122864</v>
      </c>
      <c r="DE13" s="646"/>
      <c r="DF13" s="646"/>
      <c r="DG13" s="646"/>
      <c r="DH13" s="646"/>
      <c r="DI13" s="646"/>
      <c r="DJ13" s="646"/>
      <c r="DK13" s="646"/>
      <c r="DL13" s="646"/>
      <c r="DM13" s="646"/>
      <c r="DN13" s="646"/>
      <c r="DO13" s="646"/>
      <c r="DP13" s="647"/>
      <c r="DQ13" s="654">
        <v>248868</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4085</v>
      </c>
      <c r="S14" s="646"/>
      <c r="T14" s="646"/>
      <c r="U14" s="646"/>
      <c r="V14" s="646"/>
      <c r="W14" s="646"/>
      <c r="X14" s="646"/>
      <c r="Y14" s="647"/>
      <c r="Z14" s="648">
        <v>0.1</v>
      </c>
      <c r="AA14" s="648"/>
      <c r="AB14" s="648"/>
      <c r="AC14" s="648"/>
      <c r="AD14" s="649">
        <v>4085</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20718</v>
      </c>
      <c r="BH14" s="646"/>
      <c r="BI14" s="646"/>
      <c r="BJ14" s="646"/>
      <c r="BK14" s="646"/>
      <c r="BL14" s="646"/>
      <c r="BM14" s="646"/>
      <c r="BN14" s="647"/>
      <c r="BO14" s="648">
        <v>2.9</v>
      </c>
      <c r="BP14" s="648"/>
      <c r="BQ14" s="648"/>
      <c r="BR14" s="648"/>
      <c r="BS14" s="654" t="s">
        <v>138</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265636</v>
      </c>
      <c r="CS14" s="646"/>
      <c r="CT14" s="646"/>
      <c r="CU14" s="646"/>
      <c r="CV14" s="646"/>
      <c r="CW14" s="646"/>
      <c r="CX14" s="646"/>
      <c r="CY14" s="647"/>
      <c r="CZ14" s="648">
        <v>8</v>
      </c>
      <c r="DA14" s="648"/>
      <c r="DB14" s="648"/>
      <c r="DC14" s="648"/>
      <c r="DD14" s="654">
        <v>115934</v>
      </c>
      <c r="DE14" s="646"/>
      <c r="DF14" s="646"/>
      <c r="DG14" s="646"/>
      <c r="DH14" s="646"/>
      <c r="DI14" s="646"/>
      <c r="DJ14" s="646"/>
      <c r="DK14" s="646"/>
      <c r="DL14" s="646"/>
      <c r="DM14" s="646"/>
      <c r="DN14" s="646"/>
      <c r="DO14" s="646"/>
      <c r="DP14" s="647"/>
      <c r="DQ14" s="654">
        <v>154003</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175</v>
      </c>
      <c r="S15" s="646"/>
      <c r="T15" s="646"/>
      <c r="U15" s="646"/>
      <c r="V15" s="646"/>
      <c r="W15" s="646"/>
      <c r="X15" s="646"/>
      <c r="Y15" s="647"/>
      <c r="Z15" s="648" t="s">
        <v>138</v>
      </c>
      <c r="AA15" s="648"/>
      <c r="AB15" s="648"/>
      <c r="AC15" s="648"/>
      <c r="AD15" s="649" t="s">
        <v>229</v>
      </c>
      <c r="AE15" s="649"/>
      <c r="AF15" s="649"/>
      <c r="AG15" s="649"/>
      <c r="AH15" s="649"/>
      <c r="AI15" s="649"/>
      <c r="AJ15" s="649"/>
      <c r="AK15" s="649"/>
      <c r="AL15" s="650" t="s">
        <v>138</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50848</v>
      </c>
      <c r="BH15" s="646"/>
      <c r="BI15" s="646"/>
      <c r="BJ15" s="646"/>
      <c r="BK15" s="646"/>
      <c r="BL15" s="646"/>
      <c r="BM15" s="646"/>
      <c r="BN15" s="647"/>
      <c r="BO15" s="648">
        <v>7.2</v>
      </c>
      <c r="BP15" s="648"/>
      <c r="BQ15" s="648"/>
      <c r="BR15" s="648"/>
      <c r="BS15" s="654" t="s">
        <v>175</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346853</v>
      </c>
      <c r="CS15" s="646"/>
      <c r="CT15" s="646"/>
      <c r="CU15" s="646"/>
      <c r="CV15" s="646"/>
      <c r="CW15" s="646"/>
      <c r="CX15" s="646"/>
      <c r="CY15" s="647"/>
      <c r="CZ15" s="648">
        <v>10.4</v>
      </c>
      <c r="DA15" s="648"/>
      <c r="DB15" s="648"/>
      <c r="DC15" s="648"/>
      <c r="DD15" s="654">
        <v>23563</v>
      </c>
      <c r="DE15" s="646"/>
      <c r="DF15" s="646"/>
      <c r="DG15" s="646"/>
      <c r="DH15" s="646"/>
      <c r="DI15" s="646"/>
      <c r="DJ15" s="646"/>
      <c r="DK15" s="646"/>
      <c r="DL15" s="646"/>
      <c r="DM15" s="646"/>
      <c r="DN15" s="646"/>
      <c r="DO15" s="646"/>
      <c r="DP15" s="647"/>
      <c r="DQ15" s="654">
        <v>340265</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1282</v>
      </c>
      <c r="S16" s="646"/>
      <c r="T16" s="646"/>
      <c r="U16" s="646"/>
      <c r="V16" s="646"/>
      <c r="W16" s="646"/>
      <c r="X16" s="646"/>
      <c r="Y16" s="647"/>
      <c r="Z16" s="648">
        <v>0</v>
      </c>
      <c r="AA16" s="648"/>
      <c r="AB16" s="648"/>
      <c r="AC16" s="648"/>
      <c r="AD16" s="649">
        <v>1282</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175</v>
      </c>
      <c r="BH16" s="646"/>
      <c r="BI16" s="646"/>
      <c r="BJ16" s="646"/>
      <c r="BK16" s="646"/>
      <c r="BL16" s="646"/>
      <c r="BM16" s="646"/>
      <c r="BN16" s="647"/>
      <c r="BO16" s="648" t="s">
        <v>175</v>
      </c>
      <c r="BP16" s="648"/>
      <c r="BQ16" s="648"/>
      <c r="BR16" s="648"/>
      <c r="BS16" s="654" t="s">
        <v>175</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149954</v>
      </c>
      <c r="CS16" s="646"/>
      <c r="CT16" s="646"/>
      <c r="CU16" s="646"/>
      <c r="CV16" s="646"/>
      <c r="CW16" s="646"/>
      <c r="CX16" s="646"/>
      <c r="CY16" s="647"/>
      <c r="CZ16" s="648">
        <v>4.5</v>
      </c>
      <c r="DA16" s="648"/>
      <c r="DB16" s="648"/>
      <c r="DC16" s="648"/>
      <c r="DD16" s="654" t="s">
        <v>138</v>
      </c>
      <c r="DE16" s="646"/>
      <c r="DF16" s="646"/>
      <c r="DG16" s="646"/>
      <c r="DH16" s="646"/>
      <c r="DI16" s="646"/>
      <c r="DJ16" s="646"/>
      <c r="DK16" s="646"/>
      <c r="DL16" s="646"/>
      <c r="DM16" s="646"/>
      <c r="DN16" s="646"/>
      <c r="DO16" s="646"/>
      <c r="DP16" s="647"/>
      <c r="DQ16" s="654">
        <v>60243</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17495</v>
      </c>
      <c r="S17" s="646"/>
      <c r="T17" s="646"/>
      <c r="U17" s="646"/>
      <c r="V17" s="646"/>
      <c r="W17" s="646"/>
      <c r="X17" s="646"/>
      <c r="Y17" s="647"/>
      <c r="Z17" s="648">
        <v>0.5</v>
      </c>
      <c r="AA17" s="648"/>
      <c r="AB17" s="648"/>
      <c r="AC17" s="648"/>
      <c r="AD17" s="649">
        <v>17495</v>
      </c>
      <c r="AE17" s="649"/>
      <c r="AF17" s="649"/>
      <c r="AG17" s="649"/>
      <c r="AH17" s="649"/>
      <c r="AI17" s="649"/>
      <c r="AJ17" s="649"/>
      <c r="AK17" s="649"/>
      <c r="AL17" s="650">
        <v>0.8</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138</v>
      </c>
      <c r="BH17" s="646"/>
      <c r="BI17" s="646"/>
      <c r="BJ17" s="646"/>
      <c r="BK17" s="646"/>
      <c r="BL17" s="646"/>
      <c r="BM17" s="646"/>
      <c r="BN17" s="647"/>
      <c r="BO17" s="648" t="s">
        <v>229</v>
      </c>
      <c r="BP17" s="648"/>
      <c r="BQ17" s="648"/>
      <c r="BR17" s="648"/>
      <c r="BS17" s="654" t="s">
        <v>229</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232927</v>
      </c>
      <c r="CS17" s="646"/>
      <c r="CT17" s="646"/>
      <c r="CU17" s="646"/>
      <c r="CV17" s="646"/>
      <c r="CW17" s="646"/>
      <c r="CX17" s="646"/>
      <c r="CY17" s="647"/>
      <c r="CZ17" s="648">
        <v>7</v>
      </c>
      <c r="DA17" s="648"/>
      <c r="DB17" s="648"/>
      <c r="DC17" s="648"/>
      <c r="DD17" s="654" t="s">
        <v>175</v>
      </c>
      <c r="DE17" s="646"/>
      <c r="DF17" s="646"/>
      <c r="DG17" s="646"/>
      <c r="DH17" s="646"/>
      <c r="DI17" s="646"/>
      <c r="DJ17" s="646"/>
      <c r="DK17" s="646"/>
      <c r="DL17" s="646"/>
      <c r="DM17" s="646"/>
      <c r="DN17" s="646"/>
      <c r="DO17" s="646"/>
      <c r="DP17" s="647"/>
      <c r="DQ17" s="654">
        <v>232927</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4844</v>
      </c>
      <c r="S18" s="646"/>
      <c r="T18" s="646"/>
      <c r="U18" s="646"/>
      <c r="V18" s="646"/>
      <c r="W18" s="646"/>
      <c r="X18" s="646"/>
      <c r="Y18" s="647"/>
      <c r="Z18" s="648">
        <v>0.1</v>
      </c>
      <c r="AA18" s="648"/>
      <c r="AB18" s="648"/>
      <c r="AC18" s="648"/>
      <c r="AD18" s="649">
        <v>4844</v>
      </c>
      <c r="AE18" s="649"/>
      <c r="AF18" s="649"/>
      <c r="AG18" s="649"/>
      <c r="AH18" s="649"/>
      <c r="AI18" s="649"/>
      <c r="AJ18" s="649"/>
      <c r="AK18" s="649"/>
      <c r="AL18" s="650">
        <v>0.2</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138</v>
      </c>
      <c r="BP18" s="648"/>
      <c r="BQ18" s="648"/>
      <c r="BR18" s="648"/>
      <c r="BS18" s="654" t="s">
        <v>138</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138</v>
      </c>
      <c r="DA18" s="648"/>
      <c r="DB18" s="648"/>
      <c r="DC18" s="648"/>
      <c r="DD18" s="654" t="s">
        <v>229</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551</v>
      </c>
      <c r="S19" s="646"/>
      <c r="T19" s="646"/>
      <c r="U19" s="646"/>
      <c r="V19" s="646"/>
      <c r="W19" s="646"/>
      <c r="X19" s="646"/>
      <c r="Y19" s="647"/>
      <c r="Z19" s="648">
        <v>0</v>
      </c>
      <c r="AA19" s="648"/>
      <c r="AB19" s="648"/>
      <c r="AC19" s="648"/>
      <c r="AD19" s="649">
        <v>551</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t="s">
        <v>175</v>
      </c>
      <c r="BH19" s="646"/>
      <c r="BI19" s="646"/>
      <c r="BJ19" s="646"/>
      <c r="BK19" s="646"/>
      <c r="BL19" s="646"/>
      <c r="BM19" s="646"/>
      <c r="BN19" s="647"/>
      <c r="BO19" s="648" t="s">
        <v>229</v>
      </c>
      <c r="BP19" s="648"/>
      <c r="BQ19" s="648"/>
      <c r="BR19" s="648"/>
      <c r="BS19" s="654" t="s">
        <v>138</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175</v>
      </c>
      <c r="DA19" s="648"/>
      <c r="DB19" s="648"/>
      <c r="DC19" s="648"/>
      <c r="DD19" s="654" t="s">
        <v>138</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139</v>
      </c>
      <c r="S20" s="646"/>
      <c r="T20" s="646"/>
      <c r="U20" s="646"/>
      <c r="V20" s="646"/>
      <c r="W20" s="646"/>
      <c r="X20" s="646"/>
      <c r="Y20" s="647"/>
      <c r="Z20" s="648">
        <v>0</v>
      </c>
      <c r="AA20" s="648"/>
      <c r="AB20" s="648"/>
      <c r="AC20" s="648"/>
      <c r="AD20" s="649">
        <v>139</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t="s">
        <v>229</v>
      </c>
      <c r="BH20" s="646"/>
      <c r="BI20" s="646"/>
      <c r="BJ20" s="646"/>
      <c r="BK20" s="646"/>
      <c r="BL20" s="646"/>
      <c r="BM20" s="646"/>
      <c r="BN20" s="647"/>
      <c r="BO20" s="648" t="s">
        <v>138</v>
      </c>
      <c r="BP20" s="648"/>
      <c r="BQ20" s="648"/>
      <c r="BR20" s="648"/>
      <c r="BS20" s="654" t="s">
        <v>229</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3321870</v>
      </c>
      <c r="CS20" s="646"/>
      <c r="CT20" s="646"/>
      <c r="CU20" s="646"/>
      <c r="CV20" s="646"/>
      <c r="CW20" s="646"/>
      <c r="CX20" s="646"/>
      <c r="CY20" s="647"/>
      <c r="CZ20" s="648">
        <v>100</v>
      </c>
      <c r="DA20" s="648"/>
      <c r="DB20" s="648"/>
      <c r="DC20" s="648"/>
      <c r="DD20" s="654">
        <v>400939</v>
      </c>
      <c r="DE20" s="646"/>
      <c r="DF20" s="646"/>
      <c r="DG20" s="646"/>
      <c r="DH20" s="646"/>
      <c r="DI20" s="646"/>
      <c r="DJ20" s="646"/>
      <c r="DK20" s="646"/>
      <c r="DL20" s="646"/>
      <c r="DM20" s="646"/>
      <c r="DN20" s="646"/>
      <c r="DO20" s="646"/>
      <c r="DP20" s="647"/>
      <c r="DQ20" s="654">
        <v>2543809</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11961</v>
      </c>
      <c r="S21" s="646"/>
      <c r="T21" s="646"/>
      <c r="U21" s="646"/>
      <c r="V21" s="646"/>
      <c r="W21" s="646"/>
      <c r="X21" s="646"/>
      <c r="Y21" s="647"/>
      <c r="Z21" s="648">
        <v>0.3</v>
      </c>
      <c r="AA21" s="648"/>
      <c r="AB21" s="648"/>
      <c r="AC21" s="648"/>
      <c r="AD21" s="649">
        <v>11961</v>
      </c>
      <c r="AE21" s="649"/>
      <c r="AF21" s="649"/>
      <c r="AG21" s="649"/>
      <c r="AH21" s="649"/>
      <c r="AI21" s="649"/>
      <c r="AJ21" s="649"/>
      <c r="AK21" s="649"/>
      <c r="AL21" s="650">
        <v>0.6</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t="s">
        <v>138</v>
      </c>
      <c r="BH21" s="646"/>
      <c r="BI21" s="646"/>
      <c r="BJ21" s="646"/>
      <c r="BK21" s="646"/>
      <c r="BL21" s="646"/>
      <c r="BM21" s="646"/>
      <c r="BN21" s="647"/>
      <c r="BO21" s="648" t="s">
        <v>138</v>
      </c>
      <c r="BP21" s="648"/>
      <c r="BQ21" s="648"/>
      <c r="BR21" s="648"/>
      <c r="BS21" s="654" t="s">
        <v>138</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1413808</v>
      </c>
      <c r="S22" s="646"/>
      <c r="T22" s="646"/>
      <c r="U22" s="646"/>
      <c r="V22" s="646"/>
      <c r="W22" s="646"/>
      <c r="X22" s="646"/>
      <c r="Y22" s="647"/>
      <c r="Z22" s="648">
        <v>37.799999999999997</v>
      </c>
      <c r="AA22" s="648"/>
      <c r="AB22" s="648"/>
      <c r="AC22" s="648"/>
      <c r="AD22" s="649">
        <v>1193713</v>
      </c>
      <c r="AE22" s="649"/>
      <c r="AF22" s="649"/>
      <c r="AG22" s="649"/>
      <c r="AH22" s="649"/>
      <c r="AI22" s="649"/>
      <c r="AJ22" s="649"/>
      <c r="AK22" s="649"/>
      <c r="AL22" s="650">
        <v>57.3</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229</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1193713</v>
      </c>
      <c r="S23" s="646"/>
      <c r="T23" s="646"/>
      <c r="U23" s="646"/>
      <c r="V23" s="646"/>
      <c r="W23" s="646"/>
      <c r="X23" s="646"/>
      <c r="Y23" s="647"/>
      <c r="Z23" s="648">
        <v>31.9</v>
      </c>
      <c r="AA23" s="648"/>
      <c r="AB23" s="648"/>
      <c r="AC23" s="648"/>
      <c r="AD23" s="649">
        <v>1193713</v>
      </c>
      <c r="AE23" s="649"/>
      <c r="AF23" s="649"/>
      <c r="AG23" s="649"/>
      <c r="AH23" s="649"/>
      <c r="AI23" s="649"/>
      <c r="AJ23" s="649"/>
      <c r="AK23" s="649"/>
      <c r="AL23" s="650">
        <v>57.3</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t="s">
        <v>229</v>
      </c>
      <c r="BH23" s="646"/>
      <c r="BI23" s="646"/>
      <c r="BJ23" s="646"/>
      <c r="BK23" s="646"/>
      <c r="BL23" s="646"/>
      <c r="BM23" s="646"/>
      <c r="BN23" s="647"/>
      <c r="BO23" s="648" t="s">
        <v>235</v>
      </c>
      <c r="BP23" s="648"/>
      <c r="BQ23" s="648"/>
      <c r="BR23" s="648"/>
      <c r="BS23" s="654" t="s">
        <v>138</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8" t="s">
        <v>289</v>
      </c>
      <c r="DM23" s="679"/>
      <c r="DN23" s="679"/>
      <c r="DO23" s="679"/>
      <c r="DP23" s="679"/>
      <c r="DQ23" s="679"/>
      <c r="DR23" s="679"/>
      <c r="DS23" s="679"/>
      <c r="DT23" s="679"/>
      <c r="DU23" s="679"/>
      <c r="DV23" s="680"/>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136764</v>
      </c>
      <c r="S24" s="646"/>
      <c r="T24" s="646"/>
      <c r="U24" s="646"/>
      <c r="V24" s="646"/>
      <c r="W24" s="646"/>
      <c r="X24" s="646"/>
      <c r="Y24" s="647"/>
      <c r="Z24" s="648">
        <v>3.7</v>
      </c>
      <c r="AA24" s="648"/>
      <c r="AB24" s="648"/>
      <c r="AC24" s="648"/>
      <c r="AD24" s="649" t="s">
        <v>175</v>
      </c>
      <c r="AE24" s="649"/>
      <c r="AF24" s="649"/>
      <c r="AG24" s="649"/>
      <c r="AH24" s="649"/>
      <c r="AI24" s="649"/>
      <c r="AJ24" s="649"/>
      <c r="AK24" s="649"/>
      <c r="AL24" s="650" t="s">
        <v>138</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138</v>
      </c>
      <c r="BP24" s="648"/>
      <c r="BQ24" s="648"/>
      <c r="BR24" s="648"/>
      <c r="BS24" s="654" t="s">
        <v>138</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1105986</v>
      </c>
      <c r="CS24" s="635"/>
      <c r="CT24" s="635"/>
      <c r="CU24" s="635"/>
      <c r="CV24" s="635"/>
      <c r="CW24" s="635"/>
      <c r="CX24" s="635"/>
      <c r="CY24" s="636"/>
      <c r="CZ24" s="639">
        <v>33.299999999999997</v>
      </c>
      <c r="DA24" s="640"/>
      <c r="DB24" s="640"/>
      <c r="DC24" s="659"/>
      <c r="DD24" s="681">
        <v>879904</v>
      </c>
      <c r="DE24" s="635"/>
      <c r="DF24" s="635"/>
      <c r="DG24" s="635"/>
      <c r="DH24" s="635"/>
      <c r="DI24" s="635"/>
      <c r="DJ24" s="635"/>
      <c r="DK24" s="636"/>
      <c r="DL24" s="681">
        <v>863566</v>
      </c>
      <c r="DM24" s="635"/>
      <c r="DN24" s="635"/>
      <c r="DO24" s="635"/>
      <c r="DP24" s="635"/>
      <c r="DQ24" s="635"/>
      <c r="DR24" s="635"/>
      <c r="DS24" s="635"/>
      <c r="DT24" s="635"/>
      <c r="DU24" s="635"/>
      <c r="DV24" s="636"/>
      <c r="DW24" s="639">
        <v>40</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v>83331</v>
      </c>
      <c r="S25" s="646"/>
      <c r="T25" s="646"/>
      <c r="U25" s="646"/>
      <c r="V25" s="646"/>
      <c r="W25" s="646"/>
      <c r="X25" s="646"/>
      <c r="Y25" s="647"/>
      <c r="Z25" s="648">
        <v>2.2000000000000002</v>
      </c>
      <c r="AA25" s="648"/>
      <c r="AB25" s="648"/>
      <c r="AC25" s="648"/>
      <c r="AD25" s="649" t="s">
        <v>138</v>
      </c>
      <c r="AE25" s="649"/>
      <c r="AF25" s="649"/>
      <c r="AG25" s="649"/>
      <c r="AH25" s="649"/>
      <c r="AI25" s="649"/>
      <c r="AJ25" s="649"/>
      <c r="AK25" s="649"/>
      <c r="AL25" s="650" t="s">
        <v>138</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175</v>
      </c>
      <c r="BH25" s="646"/>
      <c r="BI25" s="646"/>
      <c r="BJ25" s="646"/>
      <c r="BK25" s="646"/>
      <c r="BL25" s="646"/>
      <c r="BM25" s="646"/>
      <c r="BN25" s="647"/>
      <c r="BO25" s="648" t="s">
        <v>138</v>
      </c>
      <c r="BP25" s="648"/>
      <c r="BQ25" s="648"/>
      <c r="BR25" s="648"/>
      <c r="BS25" s="654" t="s">
        <v>138</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566843</v>
      </c>
      <c r="CS25" s="670"/>
      <c r="CT25" s="670"/>
      <c r="CU25" s="670"/>
      <c r="CV25" s="670"/>
      <c r="CW25" s="670"/>
      <c r="CX25" s="670"/>
      <c r="CY25" s="671"/>
      <c r="CZ25" s="650">
        <v>17.100000000000001</v>
      </c>
      <c r="DA25" s="682"/>
      <c r="DB25" s="682"/>
      <c r="DC25" s="684"/>
      <c r="DD25" s="654">
        <v>523857</v>
      </c>
      <c r="DE25" s="670"/>
      <c r="DF25" s="670"/>
      <c r="DG25" s="670"/>
      <c r="DH25" s="670"/>
      <c r="DI25" s="670"/>
      <c r="DJ25" s="670"/>
      <c r="DK25" s="671"/>
      <c r="DL25" s="654">
        <v>510549</v>
      </c>
      <c r="DM25" s="670"/>
      <c r="DN25" s="670"/>
      <c r="DO25" s="670"/>
      <c r="DP25" s="670"/>
      <c r="DQ25" s="670"/>
      <c r="DR25" s="670"/>
      <c r="DS25" s="670"/>
      <c r="DT25" s="670"/>
      <c r="DU25" s="670"/>
      <c r="DV25" s="671"/>
      <c r="DW25" s="650">
        <v>23.6</v>
      </c>
      <c r="DX25" s="682"/>
      <c r="DY25" s="682"/>
      <c r="DZ25" s="682"/>
      <c r="EA25" s="682"/>
      <c r="EB25" s="682"/>
      <c r="EC25" s="683"/>
    </row>
    <row r="26" spans="2:133" ht="11.25" customHeight="1" x14ac:dyDescent="0.15">
      <c r="B26" s="642" t="s">
        <v>297</v>
      </c>
      <c r="C26" s="643"/>
      <c r="D26" s="643"/>
      <c r="E26" s="643"/>
      <c r="F26" s="643"/>
      <c r="G26" s="643"/>
      <c r="H26" s="643"/>
      <c r="I26" s="643"/>
      <c r="J26" s="643"/>
      <c r="K26" s="643"/>
      <c r="L26" s="643"/>
      <c r="M26" s="643"/>
      <c r="N26" s="643"/>
      <c r="O26" s="643"/>
      <c r="P26" s="643"/>
      <c r="Q26" s="644"/>
      <c r="R26" s="645">
        <v>2296039</v>
      </c>
      <c r="S26" s="646"/>
      <c r="T26" s="646"/>
      <c r="U26" s="646"/>
      <c r="V26" s="646"/>
      <c r="W26" s="646"/>
      <c r="X26" s="646"/>
      <c r="Y26" s="647"/>
      <c r="Z26" s="648">
        <v>61.3</v>
      </c>
      <c r="AA26" s="648"/>
      <c r="AB26" s="648"/>
      <c r="AC26" s="648"/>
      <c r="AD26" s="649">
        <v>2075944</v>
      </c>
      <c r="AE26" s="649"/>
      <c r="AF26" s="649"/>
      <c r="AG26" s="649"/>
      <c r="AH26" s="649"/>
      <c r="AI26" s="649"/>
      <c r="AJ26" s="649"/>
      <c r="AK26" s="649"/>
      <c r="AL26" s="650">
        <v>99.6</v>
      </c>
      <c r="AM26" s="651"/>
      <c r="AN26" s="651"/>
      <c r="AO26" s="652"/>
      <c r="AP26" s="664" t="s">
        <v>298</v>
      </c>
      <c r="AQ26" s="685"/>
      <c r="AR26" s="685"/>
      <c r="AS26" s="685"/>
      <c r="AT26" s="685"/>
      <c r="AU26" s="685"/>
      <c r="AV26" s="685"/>
      <c r="AW26" s="685"/>
      <c r="AX26" s="685"/>
      <c r="AY26" s="685"/>
      <c r="AZ26" s="685"/>
      <c r="BA26" s="685"/>
      <c r="BB26" s="685"/>
      <c r="BC26" s="685"/>
      <c r="BD26" s="685"/>
      <c r="BE26" s="685"/>
      <c r="BF26" s="666"/>
      <c r="BG26" s="645" t="s">
        <v>138</v>
      </c>
      <c r="BH26" s="646"/>
      <c r="BI26" s="646"/>
      <c r="BJ26" s="646"/>
      <c r="BK26" s="646"/>
      <c r="BL26" s="646"/>
      <c r="BM26" s="646"/>
      <c r="BN26" s="647"/>
      <c r="BO26" s="648" t="s">
        <v>138</v>
      </c>
      <c r="BP26" s="648"/>
      <c r="BQ26" s="648"/>
      <c r="BR26" s="648"/>
      <c r="BS26" s="654" t="s">
        <v>175</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330636</v>
      </c>
      <c r="CS26" s="646"/>
      <c r="CT26" s="646"/>
      <c r="CU26" s="646"/>
      <c r="CV26" s="646"/>
      <c r="CW26" s="646"/>
      <c r="CX26" s="646"/>
      <c r="CY26" s="647"/>
      <c r="CZ26" s="650">
        <v>10</v>
      </c>
      <c r="DA26" s="682"/>
      <c r="DB26" s="682"/>
      <c r="DC26" s="684"/>
      <c r="DD26" s="654">
        <v>294021</v>
      </c>
      <c r="DE26" s="646"/>
      <c r="DF26" s="646"/>
      <c r="DG26" s="646"/>
      <c r="DH26" s="646"/>
      <c r="DI26" s="646"/>
      <c r="DJ26" s="646"/>
      <c r="DK26" s="647"/>
      <c r="DL26" s="654" t="s">
        <v>229</v>
      </c>
      <c r="DM26" s="646"/>
      <c r="DN26" s="646"/>
      <c r="DO26" s="646"/>
      <c r="DP26" s="646"/>
      <c r="DQ26" s="646"/>
      <c r="DR26" s="646"/>
      <c r="DS26" s="646"/>
      <c r="DT26" s="646"/>
      <c r="DU26" s="646"/>
      <c r="DV26" s="647"/>
      <c r="DW26" s="650" t="s">
        <v>138</v>
      </c>
      <c r="DX26" s="682"/>
      <c r="DY26" s="682"/>
      <c r="DZ26" s="682"/>
      <c r="EA26" s="682"/>
      <c r="EB26" s="682"/>
      <c r="EC26" s="683"/>
    </row>
    <row r="27" spans="2:133" ht="11.25" customHeight="1" x14ac:dyDescent="0.15">
      <c r="B27" s="642" t="s">
        <v>300</v>
      </c>
      <c r="C27" s="643"/>
      <c r="D27" s="643"/>
      <c r="E27" s="643"/>
      <c r="F27" s="643"/>
      <c r="G27" s="643"/>
      <c r="H27" s="643"/>
      <c r="I27" s="643"/>
      <c r="J27" s="643"/>
      <c r="K27" s="643"/>
      <c r="L27" s="643"/>
      <c r="M27" s="643"/>
      <c r="N27" s="643"/>
      <c r="O27" s="643"/>
      <c r="P27" s="643"/>
      <c r="Q27" s="644"/>
      <c r="R27" s="645" t="s">
        <v>138</v>
      </c>
      <c r="S27" s="646"/>
      <c r="T27" s="646"/>
      <c r="U27" s="646"/>
      <c r="V27" s="646"/>
      <c r="W27" s="646"/>
      <c r="X27" s="646"/>
      <c r="Y27" s="647"/>
      <c r="Z27" s="648" t="s">
        <v>175</v>
      </c>
      <c r="AA27" s="648"/>
      <c r="AB27" s="648"/>
      <c r="AC27" s="648"/>
      <c r="AD27" s="649" t="s">
        <v>229</v>
      </c>
      <c r="AE27" s="649"/>
      <c r="AF27" s="649"/>
      <c r="AG27" s="649"/>
      <c r="AH27" s="649"/>
      <c r="AI27" s="649"/>
      <c r="AJ27" s="649"/>
      <c r="AK27" s="649"/>
      <c r="AL27" s="650" t="s">
        <v>138</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704766</v>
      </c>
      <c r="BH27" s="646"/>
      <c r="BI27" s="646"/>
      <c r="BJ27" s="646"/>
      <c r="BK27" s="646"/>
      <c r="BL27" s="646"/>
      <c r="BM27" s="646"/>
      <c r="BN27" s="647"/>
      <c r="BO27" s="648">
        <v>100</v>
      </c>
      <c r="BP27" s="648"/>
      <c r="BQ27" s="648"/>
      <c r="BR27" s="648"/>
      <c r="BS27" s="654" t="s">
        <v>138</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306216</v>
      </c>
      <c r="CS27" s="670"/>
      <c r="CT27" s="670"/>
      <c r="CU27" s="670"/>
      <c r="CV27" s="670"/>
      <c r="CW27" s="670"/>
      <c r="CX27" s="670"/>
      <c r="CY27" s="671"/>
      <c r="CZ27" s="650">
        <v>9.1999999999999993</v>
      </c>
      <c r="DA27" s="682"/>
      <c r="DB27" s="682"/>
      <c r="DC27" s="684"/>
      <c r="DD27" s="654">
        <v>123120</v>
      </c>
      <c r="DE27" s="670"/>
      <c r="DF27" s="670"/>
      <c r="DG27" s="670"/>
      <c r="DH27" s="670"/>
      <c r="DI27" s="670"/>
      <c r="DJ27" s="670"/>
      <c r="DK27" s="671"/>
      <c r="DL27" s="654">
        <v>120090</v>
      </c>
      <c r="DM27" s="670"/>
      <c r="DN27" s="670"/>
      <c r="DO27" s="670"/>
      <c r="DP27" s="670"/>
      <c r="DQ27" s="670"/>
      <c r="DR27" s="670"/>
      <c r="DS27" s="670"/>
      <c r="DT27" s="670"/>
      <c r="DU27" s="670"/>
      <c r="DV27" s="671"/>
      <c r="DW27" s="650">
        <v>5.6</v>
      </c>
      <c r="DX27" s="682"/>
      <c r="DY27" s="682"/>
      <c r="DZ27" s="682"/>
      <c r="EA27" s="682"/>
      <c r="EB27" s="682"/>
      <c r="EC27" s="683"/>
    </row>
    <row r="28" spans="2:133" ht="11.25" customHeight="1" x14ac:dyDescent="0.15">
      <c r="B28" s="642" t="s">
        <v>303</v>
      </c>
      <c r="C28" s="643"/>
      <c r="D28" s="643"/>
      <c r="E28" s="643"/>
      <c r="F28" s="643"/>
      <c r="G28" s="643"/>
      <c r="H28" s="643"/>
      <c r="I28" s="643"/>
      <c r="J28" s="643"/>
      <c r="K28" s="643"/>
      <c r="L28" s="643"/>
      <c r="M28" s="643"/>
      <c r="N28" s="643"/>
      <c r="O28" s="643"/>
      <c r="P28" s="643"/>
      <c r="Q28" s="644"/>
      <c r="R28" s="645">
        <v>11256</v>
      </c>
      <c r="S28" s="646"/>
      <c r="T28" s="646"/>
      <c r="U28" s="646"/>
      <c r="V28" s="646"/>
      <c r="W28" s="646"/>
      <c r="X28" s="646"/>
      <c r="Y28" s="647"/>
      <c r="Z28" s="648">
        <v>0.3</v>
      </c>
      <c r="AA28" s="648"/>
      <c r="AB28" s="648"/>
      <c r="AC28" s="648"/>
      <c r="AD28" s="649">
        <v>7560</v>
      </c>
      <c r="AE28" s="649"/>
      <c r="AF28" s="649"/>
      <c r="AG28" s="649"/>
      <c r="AH28" s="649"/>
      <c r="AI28" s="649"/>
      <c r="AJ28" s="649"/>
      <c r="AK28" s="649"/>
      <c r="AL28" s="650">
        <v>0.4</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232927</v>
      </c>
      <c r="CS28" s="646"/>
      <c r="CT28" s="646"/>
      <c r="CU28" s="646"/>
      <c r="CV28" s="646"/>
      <c r="CW28" s="646"/>
      <c r="CX28" s="646"/>
      <c r="CY28" s="647"/>
      <c r="CZ28" s="650">
        <v>7</v>
      </c>
      <c r="DA28" s="682"/>
      <c r="DB28" s="682"/>
      <c r="DC28" s="684"/>
      <c r="DD28" s="654">
        <v>232927</v>
      </c>
      <c r="DE28" s="646"/>
      <c r="DF28" s="646"/>
      <c r="DG28" s="646"/>
      <c r="DH28" s="646"/>
      <c r="DI28" s="646"/>
      <c r="DJ28" s="646"/>
      <c r="DK28" s="647"/>
      <c r="DL28" s="654">
        <v>232927</v>
      </c>
      <c r="DM28" s="646"/>
      <c r="DN28" s="646"/>
      <c r="DO28" s="646"/>
      <c r="DP28" s="646"/>
      <c r="DQ28" s="646"/>
      <c r="DR28" s="646"/>
      <c r="DS28" s="646"/>
      <c r="DT28" s="646"/>
      <c r="DU28" s="646"/>
      <c r="DV28" s="647"/>
      <c r="DW28" s="650">
        <v>10.8</v>
      </c>
      <c r="DX28" s="682"/>
      <c r="DY28" s="682"/>
      <c r="DZ28" s="682"/>
      <c r="EA28" s="682"/>
      <c r="EB28" s="682"/>
      <c r="EC28" s="683"/>
    </row>
    <row r="29" spans="2:133" ht="11.25" customHeight="1" x14ac:dyDescent="0.15">
      <c r="B29" s="642" t="s">
        <v>305</v>
      </c>
      <c r="C29" s="643"/>
      <c r="D29" s="643"/>
      <c r="E29" s="643"/>
      <c r="F29" s="643"/>
      <c r="G29" s="643"/>
      <c r="H29" s="643"/>
      <c r="I29" s="643"/>
      <c r="J29" s="643"/>
      <c r="K29" s="643"/>
      <c r="L29" s="643"/>
      <c r="M29" s="643"/>
      <c r="N29" s="643"/>
      <c r="O29" s="643"/>
      <c r="P29" s="643"/>
      <c r="Q29" s="644"/>
      <c r="R29" s="645">
        <v>44462</v>
      </c>
      <c r="S29" s="646"/>
      <c r="T29" s="646"/>
      <c r="U29" s="646"/>
      <c r="V29" s="646"/>
      <c r="W29" s="646"/>
      <c r="X29" s="646"/>
      <c r="Y29" s="647"/>
      <c r="Z29" s="648">
        <v>1.2</v>
      </c>
      <c r="AA29" s="648"/>
      <c r="AB29" s="648"/>
      <c r="AC29" s="648"/>
      <c r="AD29" s="649" t="s">
        <v>175</v>
      </c>
      <c r="AE29" s="649"/>
      <c r="AF29" s="649"/>
      <c r="AG29" s="649"/>
      <c r="AH29" s="649"/>
      <c r="AI29" s="649"/>
      <c r="AJ29" s="649"/>
      <c r="AK29" s="649"/>
      <c r="AL29" s="650" t="s">
        <v>138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306</v>
      </c>
      <c r="CE29" s="692"/>
      <c r="CF29" s="660" t="s">
        <v>307</v>
      </c>
      <c r="CG29" s="661"/>
      <c r="CH29" s="661"/>
      <c r="CI29" s="661"/>
      <c r="CJ29" s="661"/>
      <c r="CK29" s="661"/>
      <c r="CL29" s="661"/>
      <c r="CM29" s="661"/>
      <c r="CN29" s="661"/>
      <c r="CO29" s="661"/>
      <c r="CP29" s="661"/>
      <c r="CQ29" s="662"/>
      <c r="CR29" s="645">
        <v>232902</v>
      </c>
      <c r="CS29" s="670"/>
      <c r="CT29" s="670"/>
      <c r="CU29" s="670"/>
      <c r="CV29" s="670"/>
      <c r="CW29" s="670"/>
      <c r="CX29" s="670"/>
      <c r="CY29" s="671"/>
      <c r="CZ29" s="650">
        <v>7</v>
      </c>
      <c r="DA29" s="682"/>
      <c r="DB29" s="682"/>
      <c r="DC29" s="684"/>
      <c r="DD29" s="654">
        <v>232902</v>
      </c>
      <c r="DE29" s="670"/>
      <c r="DF29" s="670"/>
      <c r="DG29" s="670"/>
      <c r="DH29" s="670"/>
      <c r="DI29" s="670"/>
      <c r="DJ29" s="670"/>
      <c r="DK29" s="671"/>
      <c r="DL29" s="654">
        <v>232902</v>
      </c>
      <c r="DM29" s="670"/>
      <c r="DN29" s="670"/>
      <c r="DO29" s="670"/>
      <c r="DP29" s="670"/>
      <c r="DQ29" s="670"/>
      <c r="DR29" s="670"/>
      <c r="DS29" s="670"/>
      <c r="DT29" s="670"/>
      <c r="DU29" s="670"/>
      <c r="DV29" s="671"/>
      <c r="DW29" s="650">
        <v>10.8</v>
      </c>
      <c r="DX29" s="682"/>
      <c r="DY29" s="682"/>
      <c r="DZ29" s="682"/>
      <c r="EA29" s="682"/>
      <c r="EB29" s="682"/>
      <c r="EC29" s="683"/>
    </row>
    <row r="30" spans="2:133" ht="11.25" customHeight="1" x14ac:dyDescent="0.15">
      <c r="B30" s="642" t="s">
        <v>308</v>
      </c>
      <c r="C30" s="643"/>
      <c r="D30" s="643"/>
      <c r="E30" s="643"/>
      <c r="F30" s="643"/>
      <c r="G30" s="643"/>
      <c r="H30" s="643"/>
      <c r="I30" s="643"/>
      <c r="J30" s="643"/>
      <c r="K30" s="643"/>
      <c r="L30" s="643"/>
      <c r="M30" s="643"/>
      <c r="N30" s="643"/>
      <c r="O30" s="643"/>
      <c r="P30" s="643"/>
      <c r="Q30" s="644"/>
      <c r="R30" s="645">
        <v>3099</v>
      </c>
      <c r="S30" s="646"/>
      <c r="T30" s="646"/>
      <c r="U30" s="646"/>
      <c r="V30" s="646"/>
      <c r="W30" s="646"/>
      <c r="X30" s="646"/>
      <c r="Y30" s="647"/>
      <c r="Z30" s="648">
        <v>0.1</v>
      </c>
      <c r="AA30" s="648"/>
      <c r="AB30" s="648"/>
      <c r="AC30" s="648"/>
      <c r="AD30" s="649" t="s">
        <v>138</v>
      </c>
      <c r="AE30" s="649"/>
      <c r="AF30" s="649"/>
      <c r="AG30" s="649"/>
      <c r="AH30" s="649"/>
      <c r="AI30" s="649"/>
      <c r="AJ30" s="649"/>
      <c r="AK30" s="649"/>
      <c r="AL30" s="650" t="s">
        <v>229</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309</v>
      </c>
      <c r="BH30" s="689"/>
      <c r="BI30" s="689"/>
      <c r="BJ30" s="689"/>
      <c r="BK30" s="689"/>
      <c r="BL30" s="689"/>
      <c r="BM30" s="689"/>
      <c r="BN30" s="689"/>
      <c r="BO30" s="689"/>
      <c r="BP30" s="689"/>
      <c r="BQ30" s="690"/>
      <c r="BR30" s="624" t="s">
        <v>310</v>
      </c>
      <c r="BS30" s="689"/>
      <c r="BT30" s="689"/>
      <c r="BU30" s="689"/>
      <c r="BV30" s="689"/>
      <c r="BW30" s="689"/>
      <c r="BX30" s="689"/>
      <c r="BY30" s="689"/>
      <c r="BZ30" s="689"/>
      <c r="CA30" s="689"/>
      <c r="CB30" s="690"/>
      <c r="CD30" s="693"/>
      <c r="CE30" s="694"/>
      <c r="CF30" s="660" t="s">
        <v>311</v>
      </c>
      <c r="CG30" s="661"/>
      <c r="CH30" s="661"/>
      <c r="CI30" s="661"/>
      <c r="CJ30" s="661"/>
      <c r="CK30" s="661"/>
      <c r="CL30" s="661"/>
      <c r="CM30" s="661"/>
      <c r="CN30" s="661"/>
      <c r="CO30" s="661"/>
      <c r="CP30" s="661"/>
      <c r="CQ30" s="662"/>
      <c r="CR30" s="645">
        <v>217432</v>
      </c>
      <c r="CS30" s="646"/>
      <c r="CT30" s="646"/>
      <c r="CU30" s="646"/>
      <c r="CV30" s="646"/>
      <c r="CW30" s="646"/>
      <c r="CX30" s="646"/>
      <c r="CY30" s="647"/>
      <c r="CZ30" s="650">
        <v>6.5</v>
      </c>
      <c r="DA30" s="682"/>
      <c r="DB30" s="682"/>
      <c r="DC30" s="684"/>
      <c r="DD30" s="654">
        <v>217432</v>
      </c>
      <c r="DE30" s="646"/>
      <c r="DF30" s="646"/>
      <c r="DG30" s="646"/>
      <c r="DH30" s="646"/>
      <c r="DI30" s="646"/>
      <c r="DJ30" s="646"/>
      <c r="DK30" s="647"/>
      <c r="DL30" s="654">
        <v>217432</v>
      </c>
      <c r="DM30" s="646"/>
      <c r="DN30" s="646"/>
      <c r="DO30" s="646"/>
      <c r="DP30" s="646"/>
      <c r="DQ30" s="646"/>
      <c r="DR30" s="646"/>
      <c r="DS30" s="646"/>
      <c r="DT30" s="646"/>
      <c r="DU30" s="646"/>
      <c r="DV30" s="647"/>
      <c r="DW30" s="650">
        <v>10.1</v>
      </c>
      <c r="DX30" s="682"/>
      <c r="DY30" s="682"/>
      <c r="DZ30" s="682"/>
      <c r="EA30" s="682"/>
      <c r="EB30" s="682"/>
      <c r="EC30" s="683"/>
    </row>
    <row r="31" spans="2:133" ht="11.25" customHeight="1" x14ac:dyDescent="0.15">
      <c r="B31" s="642" t="s">
        <v>312</v>
      </c>
      <c r="C31" s="643"/>
      <c r="D31" s="643"/>
      <c r="E31" s="643"/>
      <c r="F31" s="643"/>
      <c r="G31" s="643"/>
      <c r="H31" s="643"/>
      <c r="I31" s="643"/>
      <c r="J31" s="643"/>
      <c r="K31" s="643"/>
      <c r="L31" s="643"/>
      <c r="M31" s="643"/>
      <c r="N31" s="643"/>
      <c r="O31" s="643"/>
      <c r="P31" s="643"/>
      <c r="Q31" s="644"/>
      <c r="R31" s="645">
        <v>238570</v>
      </c>
      <c r="S31" s="646"/>
      <c r="T31" s="646"/>
      <c r="U31" s="646"/>
      <c r="V31" s="646"/>
      <c r="W31" s="646"/>
      <c r="X31" s="646"/>
      <c r="Y31" s="647"/>
      <c r="Z31" s="648">
        <v>6.4</v>
      </c>
      <c r="AA31" s="648"/>
      <c r="AB31" s="648"/>
      <c r="AC31" s="648"/>
      <c r="AD31" s="649" t="s">
        <v>138</v>
      </c>
      <c r="AE31" s="649"/>
      <c r="AF31" s="649"/>
      <c r="AG31" s="649"/>
      <c r="AH31" s="649"/>
      <c r="AI31" s="649"/>
      <c r="AJ31" s="649"/>
      <c r="AK31" s="649"/>
      <c r="AL31" s="650" t="s">
        <v>138</v>
      </c>
      <c r="AM31" s="651"/>
      <c r="AN31" s="651"/>
      <c r="AO31" s="652"/>
      <c r="AP31" s="702" t="s">
        <v>313</v>
      </c>
      <c r="AQ31" s="703"/>
      <c r="AR31" s="703"/>
      <c r="AS31" s="703"/>
      <c r="AT31" s="708" t="s">
        <v>314</v>
      </c>
      <c r="AU31" s="231"/>
      <c r="AV31" s="231"/>
      <c r="AW31" s="231"/>
      <c r="AX31" s="631" t="s">
        <v>187</v>
      </c>
      <c r="AY31" s="632"/>
      <c r="AZ31" s="632"/>
      <c r="BA31" s="632"/>
      <c r="BB31" s="632"/>
      <c r="BC31" s="632"/>
      <c r="BD31" s="632"/>
      <c r="BE31" s="632"/>
      <c r="BF31" s="633"/>
      <c r="BG31" s="701">
        <v>99.2</v>
      </c>
      <c r="BH31" s="697"/>
      <c r="BI31" s="697"/>
      <c r="BJ31" s="697"/>
      <c r="BK31" s="697"/>
      <c r="BL31" s="697"/>
      <c r="BM31" s="640">
        <v>96.6</v>
      </c>
      <c r="BN31" s="697"/>
      <c r="BO31" s="697"/>
      <c r="BP31" s="697"/>
      <c r="BQ31" s="698"/>
      <c r="BR31" s="701">
        <v>99.1</v>
      </c>
      <c r="BS31" s="697"/>
      <c r="BT31" s="697"/>
      <c r="BU31" s="697"/>
      <c r="BV31" s="697"/>
      <c r="BW31" s="697"/>
      <c r="BX31" s="640">
        <v>96.1</v>
      </c>
      <c r="BY31" s="697"/>
      <c r="BZ31" s="697"/>
      <c r="CA31" s="697"/>
      <c r="CB31" s="698"/>
      <c r="CD31" s="693"/>
      <c r="CE31" s="694"/>
      <c r="CF31" s="660" t="s">
        <v>315</v>
      </c>
      <c r="CG31" s="661"/>
      <c r="CH31" s="661"/>
      <c r="CI31" s="661"/>
      <c r="CJ31" s="661"/>
      <c r="CK31" s="661"/>
      <c r="CL31" s="661"/>
      <c r="CM31" s="661"/>
      <c r="CN31" s="661"/>
      <c r="CO31" s="661"/>
      <c r="CP31" s="661"/>
      <c r="CQ31" s="662"/>
      <c r="CR31" s="645">
        <v>15470</v>
      </c>
      <c r="CS31" s="670"/>
      <c r="CT31" s="670"/>
      <c r="CU31" s="670"/>
      <c r="CV31" s="670"/>
      <c r="CW31" s="670"/>
      <c r="CX31" s="670"/>
      <c r="CY31" s="671"/>
      <c r="CZ31" s="650">
        <v>0.5</v>
      </c>
      <c r="DA31" s="682"/>
      <c r="DB31" s="682"/>
      <c r="DC31" s="684"/>
      <c r="DD31" s="654">
        <v>15470</v>
      </c>
      <c r="DE31" s="670"/>
      <c r="DF31" s="670"/>
      <c r="DG31" s="670"/>
      <c r="DH31" s="670"/>
      <c r="DI31" s="670"/>
      <c r="DJ31" s="670"/>
      <c r="DK31" s="671"/>
      <c r="DL31" s="654">
        <v>15470</v>
      </c>
      <c r="DM31" s="670"/>
      <c r="DN31" s="670"/>
      <c r="DO31" s="670"/>
      <c r="DP31" s="670"/>
      <c r="DQ31" s="670"/>
      <c r="DR31" s="670"/>
      <c r="DS31" s="670"/>
      <c r="DT31" s="670"/>
      <c r="DU31" s="670"/>
      <c r="DV31" s="671"/>
      <c r="DW31" s="650">
        <v>0.7</v>
      </c>
      <c r="DX31" s="682"/>
      <c r="DY31" s="682"/>
      <c r="DZ31" s="682"/>
      <c r="EA31" s="682"/>
      <c r="EB31" s="682"/>
      <c r="EC31" s="683"/>
    </row>
    <row r="32" spans="2:133" ht="11.25" customHeight="1" x14ac:dyDescent="0.15">
      <c r="B32" s="712" t="s">
        <v>316</v>
      </c>
      <c r="C32" s="713"/>
      <c r="D32" s="713"/>
      <c r="E32" s="713"/>
      <c r="F32" s="713"/>
      <c r="G32" s="713"/>
      <c r="H32" s="713"/>
      <c r="I32" s="713"/>
      <c r="J32" s="713"/>
      <c r="K32" s="713"/>
      <c r="L32" s="713"/>
      <c r="M32" s="713"/>
      <c r="N32" s="713"/>
      <c r="O32" s="713"/>
      <c r="P32" s="713"/>
      <c r="Q32" s="714"/>
      <c r="R32" s="645" t="s">
        <v>229</v>
      </c>
      <c r="S32" s="646"/>
      <c r="T32" s="646"/>
      <c r="U32" s="646"/>
      <c r="V32" s="646"/>
      <c r="W32" s="646"/>
      <c r="X32" s="646"/>
      <c r="Y32" s="647"/>
      <c r="Z32" s="648" t="s">
        <v>138</v>
      </c>
      <c r="AA32" s="648"/>
      <c r="AB32" s="648"/>
      <c r="AC32" s="648"/>
      <c r="AD32" s="649" t="s">
        <v>229</v>
      </c>
      <c r="AE32" s="649"/>
      <c r="AF32" s="649"/>
      <c r="AG32" s="649"/>
      <c r="AH32" s="649"/>
      <c r="AI32" s="649"/>
      <c r="AJ32" s="649"/>
      <c r="AK32" s="649"/>
      <c r="AL32" s="650" t="s">
        <v>229</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1">
        <v>99.2</v>
      </c>
      <c r="BH32" s="670"/>
      <c r="BI32" s="670"/>
      <c r="BJ32" s="670"/>
      <c r="BK32" s="670"/>
      <c r="BL32" s="670"/>
      <c r="BM32" s="651">
        <v>96.7</v>
      </c>
      <c r="BN32" s="699"/>
      <c r="BO32" s="699"/>
      <c r="BP32" s="699"/>
      <c r="BQ32" s="700"/>
      <c r="BR32" s="711">
        <v>99.2</v>
      </c>
      <c r="BS32" s="670"/>
      <c r="BT32" s="670"/>
      <c r="BU32" s="670"/>
      <c r="BV32" s="670"/>
      <c r="BW32" s="670"/>
      <c r="BX32" s="651">
        <v>96.5</v>
      </c>
      <c r="BY32" s="699"/>
      <c r="BZ32" s="699"/>
      <c r="CA32" s="699"/>
      <c r="CB32" s="700"/>
      <c r="CD32" s="695"/>
      <c r="CE32" s="696"/>
      <c r="CF32" s="660" t="s">
        <v>319</v>
      </c>
      <c r="CG32" s="661"/>
      <c r="CH32" s="661"/>
      <c r="CI32" s="661"/>
      <c r="CJ32" s="661"/>
      <c r="CK32" s="661"/>
      <c r="CL32" s="661"/>
      <c r="CM32" s="661"/>
      <c r="CN32" s="661"/>
      <c r="CO32" s="661"/>
      <c r="CP32" s="661"/>
      <c r="CQ32" s="662"/>
      <c r="CR32" s="645">
        <v>25</v>
      </c>
      <c r="CS32" s="646"/>
      <c r="CT32" s="646"/>
      <c r="CU32" s="646"/>
      <c r="CV32" s="646"/>
      <c r="CW32" s="646"/>
      <c r="CX32" s="646"/>
      <c r="CY32" s="647"/>
      <c r="CZ32" s="650">
        <v>0</v>
      </c>
      <c r="DA32" s="682"/>
      <c r="DB32" s="682"/>
      <c r="DC32" s="684"/>
      <c r="DD32" s="654">
        <v>25</v>
      </c>
      <c r="DE32" s="646"/>
      <c r="DF32" s="646"/>
      <c r="DG32" s="646"/>
      <c r="DH32" s="646"/>
      <c r="DI32" s="646"/>
      <c r="DJ32" s="646"/>
      <c r="DK32" s="647"/>
      <c r="DL32" s="654">
        <v>25</v>
      </c>
      <c r="DM32" s="646"/>
      <c r="DN32" s="646"/>
      <c r="DO32" s="646"/>
      <c r="DP32" s="646"/>
      <c r="DQ32" s="646"/>
      <c r="DR32" s="646"/>
      <c r="DS32" s="646"/>
      <c r="DT32" s="646"/>
      <c r="DU32" s="646"/>
      <c r="DV32" s="647"/>
      <c r="DW32" s="650">
        <v>0</v>
      </c>
      <c r="DX32" s="682"/>
      <c r="DY32" s="682"/>
      <c r="DZ32" s="682"/>
      <c r="EA32" s="682"/>
      <c r="EB32" s="682"/>
      <c r="EC32" s="683"/>
    </row>
    <row r="33" spans="2:133" ht="11.25" customHeight="1" x14ac:dyDescent="0.15">
      <c r="B33" s="642" t="s">
        <v>320</v>
      </c>
      <c r="C33" s="643"/>
      <c r="D33" s="643"/>
      <c r="E33" s="643"/>
      <c r="F33" s="643"/>
      <c r="G33" s="643"/>
      <c r="H33" s="643"/>
      <c r="I33" s="643"/>
      <c r="J33" s="643"/>
      <c r="K33" s="643"/>
      <c r="L33" s="643"/>
      <c r="M33" s="643"/>
      <c r="N33" s="643"/>
      <c r="O33" s="643"/>
      <c r="P33" s="643"/>
      <c r="Q33" s="644"/>
      <c r="R33" s="645">
        <v>242775</v>
      </c>
      <c r="S33" s="646"/>
      <c r="T33" s="646"/>
      <c r="U33" s="646"/>
      <c r="V33" s="646"/>
      <c r="W33" s="646"/>
      <c r="X33" s="646"/>
      <c r="Y33" s="647"/>
      <c r="Z33" s="648">
        <v>6.5</v>
      </c>
      <c r="AA33" s="648"/>
      <c r="AB33" s="648"/>
      <c r="AC33" s="648"/>
      <c r="AD33" s="649" t="s">
        <v>138</v>
      </c>
      <c r="AE33" s="649"/>
      <c r="AF33" s="649"/>
      <c r="AG33" s="649"/>
      <c r="AH33" s="649"/>
      <c r="AI33" s="649"/>
      <c r="AJ33" s="649"/>
      <c r="AK33" s="649"/>
      <c r="AL33" s="650" t="s">
        <v>138</v>
      </c>
      <c r="AM33" s="651"/>
      <c r="AN33" s="651"/>
      <c r="AO33" s="652"/>
      <c r="AP33" s="706"/>
      <c r="AQ33" s="707"/>
      <c r="AR33" s="707"/>
      <c r="AS33" s="707"/>
      <c r="AT33" s="710"/>
      <c r="AU33" s="232"/>
      <c r="AV33" s="232"/>
      <c r="AW33" s="232"/>
      <c r="AX33" s="686" t="s">
        <v>321</v>
      </c>
      <c r="AY33" s="687"/>
      <c r="AZ33" s="687"/>
      <c r="BA33" s="687"/>
      <c r="BB33" s="687"/>
      <c r="BC33" s="687"/>
      <c r="BD33" s="687"/>
      <c r="BE33" s="687"/>
      <c r="BF33" s="688"/>
      <c r="BG33" s="715">
        <v>98.9</v>
      </c>
      <c r="BH33" s="716"/>
      <c r="BI33" s="716"/>
      <c r="BJ33" s="716"/>
      <c r="BK33" s="716"/>
      <c r="BL33" s="716"/>
      <c r="BM33" s="717">
        <v>95.9</v>
      </c>
      <c r="BN33" s="716"/>
      <c r="BO33" s="716"/>
      <c r="BP33" s="716"/>
      <c r="BQ33" s="718"/>
      <c r="BR33" s="715">
        <v>98.8</v>
      </c>
      <c r="BS33" s="716"/>
      <c r="BT33" s="716"/>
      <c r="BU33" s="716"/>
      <c r="BV33" s="716"/>
      <c r="BW33" s="716"/>
      <c r="BX33" s="717">
        <v>95</v>
      </c>
      <c r="BY33" s="716"/>
      <c r="BZ33" s="716"/>
      <c r="CA33" s="716"/>
      <c r="CB33" s="718"/>
      <c r="CD33" s="660" t="s">
        <v>322</v>
      </c>
      <c r="CE33" s="661"/>
      <c r="CF33" s="661"/>
      <c r="CG33" s="661"/>
      <c r="CH33" s="661"/>
      <c r="CI33" s="661"/>
      <c r="CJ33" s="661"/>
      <c r="CK33" s="661"/>
      <c r="CL33" s="661"/>
      <c r="CM33" s="661"/>
      <c r="CN33" s="661"/>
      <c r="CO33" s="661"/>
      <c r="CP33" s="661"/>
      <c r="CQ33" s="662"/>
      <c r="CR33" s="645">
        <v>1664991</v>
      </c>
      <c r="CS33" s="670"/>
      <c r="CT33" s="670"/>
      <c r="CU33" s="670"/>
      <c r="CV33" s="670"/>
      <c r="CW33" s="670"/>
      <c r="CX33" s="670"/>
      <c r="CY33" s="671"/>
      <c r="CZ33" s="650">
        <v>50.1</v>
      </c>
      <c r="DA33" s="682"/>
      <c r="DB33" s="682"/>
      <c r="DC33" s="684"/>
      <c r="DD33" s="654">
        <v>1477152</v>
      </c>
      <c r="DE33" s="670"/>
      <c r="DF33" s="670"/>
      <c r="DG33" s="670"/>
      <c r="DH33" s="670"/>
      <c r="DI33" s="670"/>
      <c r="DJ33" s="670"/>
      <c r="DK33" s="671"/>
      <c r="DL33" s="654">
        <v>909648</v>
      </c>
      <c r="DM33" s="670"/>
      <c r="DN33" s="670"/>
      <c r="DO33" s="670"/>
      <c r="DP33" s="670"/>
      <c r="DQ33" s="670"/>
      <c r="DR33" s="670"/>
      <c r="DS33" s="670"/>
      <c r="DT33" s="670"/>
      <c r="DU33" s="670"/>
      <c r="DV33" s="671"/>
      <c r="DW33" s="650">
        <v>42.1</v>
      </c>
      <c r="DX33" s="682"/>
      <c r="DY33" s="682"/>
      <c r="DZ33" s="682"/>
      <c r="EA33" s="682"/>
      <c r="EB33" s="682"/>
      <c r="EC33" s="683"/>
    </row>
    <row r="34" spans="2:133" ht="11.25" customHeight="1" x14ac:dyDescent="0.15">
      <c r="B34" s="642" t="s">
        <v>323</v>
      </c>
      <c r="C34" s="643"/>
      <c r="D34" s="643"/>
      <c r="E34" s="643"/>
      <c r="F34" s="643"/>
      <c r="G34" s="643"/>
      <c r="H34" s="643"/>
      <c r="I34" s="643"/>
      <c r="J34" s="643"/>
      <c r="K34" s="643"/>
      <c r="L34" s="643"/>
      <c r="M34" s="643"/>
      <c r="N34" s="643"/>
      <c r="O34" s="643"/>
      <c r="P34" s="643"/>
      <c r="Q34" s="644"/>
      <c r="R34" s="645">
        <v>1750</v>
      </c>
      <c r="S34" s="646"/>
      <c r="T34" s="646"/>
      <c r="U34" s="646"/>
      <c r="V34" s="646"/>
      <c r="W34" s="646"/>
      <c r="X34" s="646"/>
      <c r="Y34" s="647"/>
      <c r="Z34" s="648">
        <v>0</v>
      </c>
      <c r="AA34" s="648"/>
      <c r="AB34" s="648"/>
      <c r="AC34" s="648"/>
      <c r="AD34" s="649" t="s">
        <v>229</v>
      </c>
      <c r="AE34" s="649"/>
      <c r="AF34" s="649"/>
      <c r="AG34" s="649"/>
      <c r="AH34" s="649"/>
      <c r="AI34" s="649"/>
      <c r="AJ34" s="649"/>
      <c r="AK34" s="649"/>
      <c r="AL34" s="650" t="s">
        <v>229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472496</v>
      </c>
      <c r="CS34" s="646"/>
      <c r="CT34" s="646"/>
      <c r="CU34" s="646"/>
      <c r="CV34" s="646"/>
      <c r="CW34" s="646"/>
      <c r="CX34" s="646"/>
      <c r="CY34" s="647"/>
      <c r="CZ34" s="650">
        <v>14.2</v>
      </c>
      <c r="DA34" s="682"/>
      <c r="DB34" s="682"/>
      <c r="DC34" s="684"/>
      <c r="DD34" s="654">
        <v>418473</v>
      </c>
      <c r="DE34" s="646"/>
      <c r="DF34" s="646"/>
      <c r="DG34" s="646"/>
      <c r="DH34" s="646"/>
      <c r="DI34" s="646"/>
      <c r="DJ34" s="646"/>
      <c r="DK34" s="647"/>
      <c r="DL34" s="654">
        <v>370663</v>
      </c>
      <c r="DM34" s="646"/>
      <c r="DN34" s="646"/>
      <c r="DO34" s="646"/>
      <c r="DP34" s="646"/>
      <c r="DQ34" s="646"/>
      <c r="DR34" s="646"/>
      <c r="DS34" s="646"/>
      <c r="DT34" s="646"/>
      <c r="DU34" s="646"/>
      <c r="DV34" s="647"/>
      <c r="DW34" s="650">
        <v>17.2</v>
      </c>
      <c r="DX34" s="682"/>
      <c r="DY34" s="682"/>
      <c r="DZ34" s="682"/>
      <c r="EA34" s="682"/>
      <c r="EB34" s="682"/>
      <c r="EC34" s="683"/>
    </row>
    <row r="35" spans="2:133" ht="11.25" customHeight="1" x14ac:dyDescent="0.15">
      <c r="B35" s="642" t="s">
        <v>325</v>
      </c>
      <c r="C35" s="643"/>
      <c r="D35" s="643"/>
      <c r="E35" s="643"/>
      <c r="F35" s="643"/>
      <c r="G35" s="643"/>
      <c r="H35" s="643"/>
      <c r="I35" s="643"/>
      <c r="J35" s="643"/>
      <c r="K35" s="643"/>
      <c r="L35" s="643"/>
      <c r="M35" s="643"/>
      <c r="N35" s="643"/>
      <c r="O35" s="643"/>
      <c r="P35" s="643"/>
      <c r="Q35" s="644"/>
      <c r="R35" s="645">
        <v>1313</v>
      </c>
      <c r="S35" s="646"/>
      <c r="T35" s="646"/>
      <c r="U35" s="646"/>
      <c r="V35" s="646"/>
      <c r="W35" s="646"/>
      <c r="X35" s="646"/>
      <c r="Y35" s="647"/>
      <c r="Z35" s="648">
        <v>0</v>
      </c>
      <c r="AA35" s="648"/>
      <c r="AB35" s="648"/>
      <c r="AC35" s="648"/>
      <c r="AD35" s="649" t="s">
        <v>138</v>
      </c>
      <c r="AE35" s="649"/>
      <c r="AF35" s="649"/>
      <c r="AG35" s="649"/>
      <c r="AH35" s="649"/>
      <c r="AI35" s="649"/>
      <c r="AJ35" s="649"/>
      <c r="AK35" s="649"/>
      <c r="AL35" s="650" t="s">
        <v>229</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40208</v>
      </c>
      <c r="CS35" s="670"/>
      <c r="CT35" s="670"/>
      <c r="CU35" s="670"/>
      <c r="CV35" s="670"/>
      <c r="CW35" s="670"/>
      <c r="CX35" s="670"/>
      <c r="CY35" s="671"/>
      <c r="CZ35" s="650">
        <v>1.2</v>
      </c>
      <c r="DA35" s="682"/>
      <c r="DB35" s="682"/>
      <c r="DC35" s="684"/>
      <c r="DD35" s="654">
        <v>38169</v>
      </c>
      <c r="DE35" s="670"/>
      <c r="DF35" s="670"/>
      <c r="DG35" s="670"/>
      <c r="DH35" s="670"/>
      <c r="DI35" s="670"/>
      <c r="DJ35" s="670"/>
      <c r="DK35" s="671"/>
      <c r="DL35" s="654">
        <v>34226</v>
      </c>
      <c r="DM35" s="670"/>
      <c r="DN35" s="670"/>
      <c r="DO35" s="670"/>
      <c r="DP35" s="670"/>
      <c r="DQ35" s="670"/>
      <c r="DR35" s="670"/>
      <c r="DS35" s="670"/>
      <c r="DT35" s="670"/>
      <c r="DU35" s="670"/>
      <c r="DV35" s="671"/>
      <c r="DW35" s="650">
        <v>1.6</v>
      </c>
      <c r="DX35" s="682"/>
      <c r="DY35" s="682"/>
      <c r="DZ35" s="682"/>
      <c r="EA35" s="682"/>
      <c r="EB35" s="682"/>
      <c r="EC35" s="683"/>
    </row>
    <row r="36" spans="2:133" ht="11.25" customHeight="1" x14ac:dyDescent="0.15">
      <c r="B36" s="642" t="s">
        <v>329</v>
      </c>
      <c r="C36" s="643"/>
      <c r="D36" s="643"/>
      <c r="E36" s="643"/>
      <c r="F36" s="643"/>
      <c r="G36" s="643"/>
      <c r="H36" s="643"/>
      <c r="I36" s="643"/>
      <c r="J36" s="643"/>
      <c r="K36" s="643"/>
      <c r="L36" s="643"/>
      <c r="M36" s="643"/>
      <c r="N36" s="643"/>
      <c r="O36" s="643"/>
      <c r="P36" s="643"/>
      <c r="Q36" s="644"/>
      <c r="R36" s="645">
        <v>346864</v>
      </c>
      <c r="S36" s="646"/>
      <c r="T36" s="646"/>
      <c r="U36" s="646"/>
      <c r="V36" s="646"/>
      <c r="W36" s="646"/>
      <c r="X36" s="646"/>
      <c r="Y36" s="647"/>
      <c r="Z36" s="648">
        <v>9.3000000000000007</v>
      </c>
      <c r="AA36" s="648"/>
      <c r="AB36" s="648"/>
      <c r="AC36" s="648"/>
      <c r="AD36" s="649" t="s">
        <v>229</v>
      </c>
      <c r="AE36" s="649"/>
      <c r="AF36" s="649"/>
      <c r="AG36" s="649"/>
      <c r="AH36" s="649"/>
      <c r="AI36" s="649"/>
      <c r="AJ36" s="649"/>
      <c r="AK36" s="649"/>
      <c r="AL36" s="650" t="s">
        <v>138</v>
      </c>
      <c r="AM36" s="651"/>
      <c r="AN36" s="651"/>
      <c r="AO36" s="652"/>
      <c r="AP36" s="235"/>
      <c r="AQ36" s="719" t="s">
        <v>330</v>
      </c>
      <c r="AR36" s="720"/>
      <c r="AS36" s="720"/>
      <c r="AT36" s="720"/>
      <c r="AU36" s="720"/>
      <c r="AV36" s="720"/>
      <c r="AW36" s="720"/>
      <c r="AX36" s="720"/>
      <c r="AY36" s="721"/>
      <c r="AZ36" s="634">
        <v>483217</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7700</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544138</v>
      </c>
      <c r="CS36" s="646"/>
      <c r="CT36" s="646"/>
      <c r="CU36" s="646"/>
      <c r="CV36" s="646"/>
      <c r="CW36" s="646"/>
      <c r="CX36" s="646"/>
      <c r="CY36" s="647"/>
      <c r="CZ36" s="650">
        <v>16.399999999999999</v>
      </c>
      <c r="DA36" s="682"/>
      <c r="DB36" s="682"/>
      <c r="DC36" s="684"/>
      <c r="DD36" s="654">
        <v>482313</v>
      </c>
      <c r="DE36" s="646"/>
      <c r="DF36" s="646"/>
      <c r="DG36" s="646"/>
      <c r="DH36" s="646"/>
      <c r="DI36" s="646"/>
      <c r="DJ36" s="646"/>
      <c r="DK36" s="647"/>
      <c r="DL36" s="654">
        <v>270259</v>
      </c>
      <c r="DM36" s="646"/>
      <c r="DN36" s="646"/>
      <c r="DO36" s="646"/>
      <c r="DP36" s="646"/>
      <c r="DQ36" s="646"/>
      <c r="DR36" s="646"/>
      <c r="DS36" s="646"/>
      <c r="DT36" s="646"/>
      <c r="DU36" s="646"/>
      <c r="DV36" s="647"/>
      <c r="DW36" s="650">
        <v>12.5</v>
      </c>
      <c r="DX36" s="682"/>
      <c r="DY36" s="682"/>
      <c r="DZ36" s="682"/>
      <c r="EA36" s="682"/>
      <c r="EB36" s="682"/>
      <c r="EC36" s="683"/>
    </row>
    <row r="37" spans="2:133" ht="11.25" customHeight="1" x14ac:dyDescent="0.15">
      <c r="B37" s="642" t="s">
        <v>333</v>
      </c>
      <c r="C37" s="643"/>
      <c r="D37" s="643"/>
      <c r="E37" s="643"/>
      <c r="F37" s="643"/>
      <c r="G37" s="643"/>
      <c r="H37" s="643"/>
      <c r="I37" s="643"/>
      <c r="J37" s="643"/>
      <c r="K37" s="643"/>
      <c r="L37" s="643"/>
      <c r="M37" s="643"/>
      <c r="N37" s="643"/>
      <c r="O37" s="643"/>
      <c r="P37" s="643"/>
      <c r="Q37" s="644"/>
      <c r="R37" s="645">
        <v>223941</v>
      </c>
      <c r="S37" s="646"/>
      <c r="T37" s="646"/>
      <c r="U37" s="646"/>
      <c r="V37" s="646"/>
      <c r="W37" s="646"/>
      <c r="X37" s="646"/>
      <c r="Y37" s="647"/>
      <c r="Z37" s="648">
        <v>6</v>
      </c>
      <c r="AA37" s="648"/>
      <c r="AB37" s="648"/>
      <c r="AC37" s="648"/>
      <c r="AD37" s="649" t="s">
        <v>138</v>
      </c>
      <c r="AE37" s="649"/>
      <c r="AF37" s="649"/>
      <c r="AG37" s="649"/>
      <c r="AH37" s="649"/>
      <c r="AI37" s="649"/>
      <c r="AJ37" s="649"/>
      <c r="AK37" s="649"/>
      <c r="AL37" s="650" t="s">
        <v>138</v>
      </c>
      <c r="AM37" s="651"/>
      <c r="AN37" s="651"/>
      <c r="AO37" s="652"/>
      <c r="AQ37" s="723" t="s">
        <v>334</v>
      </c>
      <c r="AR37" s="724"/>
      <c r="AS37" s="724"/>
      <c r="AT37" s="724"/>
      <c r="AU37" s="724"/>
      <c r="AV37" s="724"/>
      <c r="AW37" s="724"/>
      <c r="AX37" s="724"/>
      <c r="AY37" s="725"/>
      <c r="AZ37" s="645">
        <v>92979</v>
      </c>
      <c r="BA37" s="646"/>
      <c r="BB37" s="646"/>
      <c r="BC37" s="646"/>
      <c r="BD37" s="670"/>
      <c r="BE37" s="670"/>
      <c r="BF37" s="700"/>
      <c r="BG37" s="660" t="s">
        <v>335</v>
      </c>
      <c r="BH37" s="661"/>
      <c r="BI37" s="661"/>
      <c r="BJ37" s="661"/>
      <c r="BK37" s="661"/>
      <c r="BL37" s="661"/>
      <c r="BM37" s="661"/>
      <c r="BN37" s="661"/>
      <c r="BO37" s="661"/>
      <c r="BP37" s="661"/>
      <c r="BQ37" s="661"/>
      <c r="BR37" s="661"/>
      <c r="BS37" s="661"/>
      <c r="BT37" s="661"/>
      <c r="BU37" s="662"/>
      <c r="BV37" s="645">
        <v>1829</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314490</v>
      </c>
      <c r="CS37" s="670"/>
      <c r="CT37" s="670"/>
      <c r="CU37" s="670"/>
      <c r="CV37" s="670"/>
      <c r="CW37" s="670"/>
      <c r="CX37" s="670"/>
      <c r="CY37" s="671"/>
      <c r="CZ37" s="650">
        <v>9.5</v>
      </c>
      <c r="DA37" s="682"/>
      <c r="DB37" s="682"/>
      <c r="DC37" s="684"/>
      <c r="DD37" s="654">
        <v>314490</v>
      </c>
      <c r="DE37" s="670"/>
      <c r="DF37" s="670"/>
      <c r="DG37" s="670"/>
      <c r="DH37" s="670"/>
      <c r="DI37" s="670"/>
      <c r="DJ37" s="670"/>
      <c r="DK37" s="671"/>
      <c r="DL37" s="654">
        <v>173049</v>
      </c>
      <c r="DM37" s="670"/>
      <c r="DN37" s="670"/>
      <c r="DO37" s="670"/>
      <c r="DP37" s="670"/>
      <c r="DQ37" s="670"/>
      <c r="DR37" s="670"/>
      <c r="DS37" s="670"/>
      <c r="DT37" s="670"/>
      <c r="DU37" s="670"/>
      <c r="DV37" s="671"/>
      <c r="DW37" s="650">
        <v>8</v>
      </c>
      <c r="DX37" s="682"/>
      <c r="DY37" s="682"/>
      <c r="DZ37" s="682"/>
      <c r="EA37" s="682"/>
      <c r="EB37" s="682"/>
      <c r="EC37" s="683"/>
    </row>
    <row r="38" spans="2:133" ht="11.25" customHeight="1" x14ac:dyDescent="0.15">
      <c r="B38" s="642" t="s">
        <v>337</v>
      </c>
      <c r="C38" s="643"/>
      <c r="D38" s="643"/>
      <c r="E38" s="643"/>
      <c r="F38" s="643"/>
      <c r="G38" s="643"/>
      <c r="H38" s="643"/>
      <c r="I38" s="643"/>
      <c r="J38" s="643"/>
      <c r="K38" s="643"/>
      <c r="L38" s="643"/>
      <c r="M38" s="643"/>
      <c r="N38" s="643"/>
      <c r="O38" s="643"/>
      <c r="P38" s="643"/>
      <c r="Q38" s="644"/>
      <c r="R38" s="645">
        <v>49133</v>
      </c>
      <c r="S38" s="646"/>
      <c r="T38" s="646"/>
      <c r="U38" s="646"/>
      <c r="V38" s="646"/>
      <c r="W38" s="646"/>
      <c r="X38" s="646"/>
      <c r="Y38" s="647"/>
      <c r="Z38" s="648">
        <v>1.3</v>
      </c>
      <c r="AA38" s="648"/>
      <c r="AB38" s="648"/>
      <c r="AC38" s="648"/>
      <c r="AD38" s="649" t="s">
        <v>138</v>
      </c>
      <c r="AE38" s="649"/>
      <c r="AF38" s="649"/>
      <c r="AG38" s="649"/>
      <c r="AH38" s="649"/>
      <c r="AI38" s="649"/>
      <c r="AJ38" s="649"/>
      <c r="AK38" s="649"/>
      <c r="AL38" s="650" t="s">
        <v>138</v>
      </c>
      <c r="AM38" s="651"/>
      <c r="AN38" s="651"/>
      <c r="AO38" s="652"/>
      <c r="AQ38" s="723" t="s">
        <v>338</v>
      </c>
      <c r="AR38" s="724"/>
      <c r="AS38" s="724"/>
      <c r="AT38" s="724"/>
      <c r="AU38" s="724"/>
      <c r="AV38" s="724"/>
      <c r="AW38" s="724"/>
      <c r="AX38" s="724"/>
      <c r="AY38" s="725"/>
      <c r="AZ38" s="645">
        <v>76556</v>
      </c>
      <c r="BA38" s="646"/>
      <c r="BB38" s="646"/>
      <c r="BC38" s="646"/>
      <c r="BD38" s="670"/>
      <c r="BE38" s="670"/>
      <c r="BF38" s="700"/>
      <c r="BG38" s="660" t="s">
        <v>339</v>
      </c>
      <c r="BH38" s="661"/>
      <c r="BI38" s="661"/>
      <c r="BJ38" s="661"/>
      <c r="BK38" s="661"/>
      <c r="BL38" s="661"/>
      <c r="BM38" s="661"/>
      <c r="BN38" s="661"/>
      <c r="BO38" s="661"/>
      <c r="BP38" s="661"/>
      <c r="BQ38" s="661"/>
      <c r="BR38" s="661"/>
      <c r="BS38" s="661"/>
      <c r="BT38" s="661"/>
      <c r="BU38" s="662"/>
      <c r="BV38" s="645">
        <v>831</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432620</v>
      </c>
      <c r="CS38" s="646"/>
      <c r="CT38" s="646"/>
      <c r="CU38" s="646"/>
      <c r="CV38" s="646"/>
      <c r="CW38" s="646"/>
      <c r="CX38" s="646"/>
      <c r="CY38" s="647"/>
      <c r="CZ38" s="650">
        <v>13</v>
      </c>
      <c r="DA38" s="682"/>
      <c r="DB38" s="682"/>
      <c r="DC38" s="684"/>
      <c r="DD38" s="654">
        <v>395526</v>
      </c>
      <c r="DE38" s="646"/>
      <c r="DF38" s="646"/>
      <c r="DG38" s="646"/>
      <c r="DH38" s="646"/>
      <c r="DI38" s="646"/>
      <c r="DJ38" s="646"/>
      <c r="DK38" s="647"/>
      <c r="DL38" s="654">
        <v>234500</v>
      </c>
      <c r="DM38" s="646"/>
      <c r="DN38" s="646"/>
      <c r="DO38" s="646"/>
      <c r="DP38" s="646"/>
      <c r="DQ38" s="646"/>
      <c r="DR38" s="646"/>
      <c r="DS38" s="646"/>
      <c r="DT38" s="646"/>
      <c r="DU38" s="646"/>
      <c r="DV38" s="647"/>
      <c r="DW38" s="650">
        <v>10.9</v>
      </c>
      <c r="DX38" s="682"/>
      <c r="DY38" s="682"/>
      <c r="DZ38" s="682"/>
      <c r="EA38" s="682"/>
      <c r="EB38" s="682"/>
      <c r="EC38" s="683"/>
    </row>
    <row r="39" spans="2:133" ht="11.25" customHeight="1" x14ac:dyDescent="0.15">
      <c r="B39" s="642" t="s">
        <v>341</v>
      </c>
      <c r="C39" s="643"/>
      <c r="D39" s="643"/>
      <c r="E39" s="643"/>
      <c r="F39" s="643"/>
      <c r="G39" s="643"/>
      <c r="H39" s="643"/>
      <c r="I39" s="643"/>
      <c r="J39" s="643"/>
      <c r="K39" s="643"/>
      <c r="L39" s="643"/>
      <c r="M39" s="643"/>
      <c r="N39" s="643"/>
      <c r="O39" s="643"/>
      <c r="P39" s="643"/>
      <c r="Q39" s="644"/>
      <c r="R39" s="645">
        <v>283480</v>
      </c>
      <c r="S39" s="646"/>
      <c r="T39" s="646"/>
      <c r="U39" s="646"/>
      <c r="V39" s="646"/>
      <c r="W39" s="646"/>
      <c r="X39" s="646"/>
      <c r="Y39" s="647"/>
      <c r="Z39" s="648">
        <v>7.6</v>
      </c>
      <c r="AA39" s="648"/>
      <c r="AB39" s="648"/>
      <c r="AC39" s="648"/>
      <c r="AD39" s="649" t="s">
        <v>138</v>
      </c>
      <c r="AE39" s="649"/>
      <c r="AF39" s="649"/>
      <c r="AG39" s="649"/>
      <c r="AH39" s="649"/>
      <c r="AI39" s="649"/>
      <c r="AJ39" s="649"/>
      <c r="AK39" s="649"/>
      <c r="AL39" s="650" t="s">
        <v>229</v>
      </c>
      <c r="AM39" s="651"/>
      <c r="AN39" s="651"/>
      <c r="AO39" s="652"/>
      <c r="AQ39" s="723" t="s">
        <v>342</v>
      </c>
      <c r="AR39" s="724"/>
      <c r="AS39" s="724"/>
      <c r="AT39" s="724"/>
      <c r="AU39" s="724"/>
      <c r="AV39" s="724"/>
      <c r="AW39" s="724"/>
      <c r="AX39" s="724"/>
      <c r="AY39" s="725"/>
      <c r="AZ39" s="645">
        <v>50597</v>
      </c>
      <c r="BA39" s="646"/>
      <c r="BB39" s="646"/>
      <c r="BC39" s="646"/>
      <c r="BD39" s="670"/>
      <c r="BE39" s="670"/>
      <c r="BF39" s="700"/>
      <c r="BG39" s="660" t="s">
        <v>343</v>
      </c>
      <c r="BH39" s="661"/>
      <c r="BI39" s="661"/>
      <c r="BJ39" s="661"/>
      <c r="BK39" s="661"/>
      <c r="BL39" s="661"/>
      <c r="BM39" s="661"/>
      <c r="BN39" s="661"/>
      <c r="BO39" s="661"/>
      <c r="BP39" s="661"/>
      <c r="BQ39" s="661"/>
      <c r="BR39" s="661"/>
      <c r="BS39" s="661"/>
      <c r="BT39" s="661"/>
      <c r="BU39" s="662"/>
      <c r="BV39" s="645">
        <v>1388</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112946</v>
      </c>
      <c r="CS39" s="670"/>
      <c r="CT39" s="670"/>
      <c r="CU39" s="670"/>
      <c r="CV39" s="670"/>
      <c r="CW39" s="670"/>
      <c r="CX39" s="670"/>
      <c r="CY39" s="671"/>
      <c r="CZ39" s="650">
        <v>3.4</v>
      </c>
      <c r="DA39" s="682"/>
      <c r="DB39" s="682"/>
      <c r="DC39" s="684"/>
      <c r="DD39" s="654">
        <v>100988</v>
      </c>
      <c r="DE39" s="670"/>
      <c r="DF39" s="670"/>
      <c r="DG39" s="670"/>
      <c r="DH39" s="670"/>
      <c r="DI39" s="670"/>
      <c r="DJ39" s="670"/>
      <c r="DK39" s="671"/>
      <c r="DL39" s="654" t="s">
        <v>138</v>
      </c>
      <c r="DM39" s="670"/>
      <c r="DN39" s="670"/>
      <c r="DO39" s="670"/>
      <c r="DP39" s="670"/>
      <c r="DQ39" s="670"/>
      <c r="DR39" s="670"/>
      <c r="DS39" s="670"/>
      <c r="DT39" s="670"/>
      <c r="DU39" s="670"/>
      <c r="DV39" s="671"/>
      <c r="DW39" s="650" t="s">
        <v>229</v>
      </c>
      <c r="DX39" s="682"/>
      <c r="DY39" s="682"/>
      <c r="DZ39" s="682"/>
      <c r="EA39" s="682"/>
      <c r="EB39" s="682"/>
      <c r="EC39" s="683"/>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175</v>
      </c>
      <c r="S40" s="646"/>
      <c r="T40" s="646"/>
      <c r="U40" s="646"/>
      <c r="V40" s="646"/>
      <c r="W40" s="646"/>
      <c r="X40" s="646"/>
      <c r="Y40" s="647"/>
      <c r="Z40" s="648" t="s">
        <v>229</v>
      </c>
      <c r="AA40" s="648"/>
      <c r="AB40" s="648"/>
      <c r="AC40" s="648"/>
      <c r="AD40" s="649" t="s">
        <v>229</v>
      </c>
      <c r="AE40" s="649"/>
      <c r="AF40" s="649"/>
      <c r="AG40" s="649"/>
      <c r="AH40" s="649"/>
      <c r="AI40" s="649"/>
      <c r="AJ40" s="649"/>
      <c r="AK40" s="649"/>
      <c r="AL40" s="650" t="s">
        <v>175</v>
      </c>
      <c r="AM40" s="651"/>
      <c r="AN40" s="651"/>
      <c r="AO40" s="652"/>
      <c r="AQ40" s="723" t="s">
        <v>346</v>
      </c>
      <c r="AR40" s="724"/>
      <c r="AS40" s="724"/>
      <c r="AT40" s="724"/>
      <c r="AU40" s="724"/>
      <c r="AV40" s="724"/>
      <c r="AW40" s="724"/>
      <c r="AX40" s="724"/>
      <c r="AY40" s="725"/>
      <c r="AZ40" s="645" t="s">
        <v>138</v>
      </c>
      <c r="BA40" s="646"/>
      <c r="BB40" s="646"/>
      <c r="BC40" s="646"/>
      <c r="BD40" s="670"/>
      <c r="BE40" s="670"/>
      <c r="BF40" s="700"/>
      <c r="BG40" s="726" t="s">
        <v>347</v>
      </c>
      <c r="BH40" s="727"/>
      <c r="BI40" s="727"/>
      <c r="BJ40" s="727"/>
      <c r="BK40" s="727"/>
      <c r="BL40" s="236"/>
      <c r="BM40" s="661" t="s">
        <v>348</v>
      </c>
      <c r="BN40" s="661"/>
      <c r="BO40" s="661"/>
      <c r="BP40" s="661"/>
      <c r="BQ40" s="661"/>
      <c r="BR40" s="661"/>
      <c r="BS40" s="661"/>
      <c r="BT40" s="661"/>
      <c r="BU40" s="662"/>
      <c r="BV40" s="645">
        <v>74</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62583</v>
      </c>
      <c r="CS40" s="646"/>
      <c r="CT40" s="646"/>
      <c r="CU40" s="646"/>
      <c r="CV40" s="646"/>
      <c r="CW40" s="646"/>
      <c r="CX40" s="646"/>
      <c r="CY40" s="647"/>
      <c r="CZ40" s="650">
        <v>1.9</v>
      </c>
      <c r="DA40" s="682"/>
      <c r="DB40" s="682"/>
      <c r="DC40" s="684"/>
      <c r="DD40" s="654">
        <v>41683</v>
      </c>
      <c r="DE40" s="646"/>
      <c r="DF40" s="646"/>
      <c r="DG40" s="646"/>
      <c r="DH40" s="646"/>
      <c r="DI40" s="646"/>
      <c r="DJ40" s="646"/>
      <c r="DK40" s="647"/>
      <c r="DL40" s="654" t="s">
        <v>138</v>
      </c>
      <c r="DM40" s="646"/>
      <c r="DN40" s="646"/>
      <c r="DO40" s="646"/>
      <c r="DP40" s="646"/>
      <c r="DQ40" s="646"/>
      <c r="DR40" s="646"/>
      <c r="DS40" s="646"/>
      <c r="DT40" s="646"/>
      <c r="DU40" s="646"/>
      <c r="DV40" s="647"/>
      <c r="DW40" s="650" t="s">
        <v>229</v>
      </c>
      <c r="DX40" s="682"/>
      <c r="DY40" s="682"/>
      <c r="DZ40" s="682"/>
      <c r="EA40" s="682"/>
      <c r="EB40" s="682"/>
      <c r="EC40" s="683"/>
    </row>
    <row r="41" spans="2:133" ht="11.25" customHeight="1" x14ac:dyDescent="0.15">
      <c r="B41" s="642" t="s">
        <v>350</v>
      </c>
      <c r="C41" s="643"/>
      <c r="D41" s="643"/>
      <c r="E41" s="643"/>
      <c r="F41" s="643"/>
      <c r="G41" s="643"/>
      <c r="H41" s="643"/>
      <c r="I41" s="643"/>
      <c r="J41" s="643"/>
      <c r="K41" s="643"/>
      <c r="L41" s="643"/>
      <c r="M41" s="643"/>
      <c r="N41" s="643"/>
      <c r="O41" s="643"/>
      <c r="P41" s="643"/>
      <c r="Q41" s="644"/>
      <c r="R41" s="645">
        <v>76880</v>
      </c>
      <c r="S41" s="646"/>
      <c r="T41" s="646"/>
      <c r="U41" s="646"/>
      <c r="V41" s="646"/>
      <c r="W41" s="646"/>
      <c r="X41" s="646"/>
      <c r="Y41" s="647"/>
      <c r="Z41" s="648">
        <v>2.1</v>
      </c>
      <c r="AA41" s="648"/>
      <c r="AB41" s="648"/>
      <c r="AC41" s="648"/>
      <c r="AD41" s="649" t="s">
        <v>138</v>
      </c>
      <c r="AE41" s="649"/>
      <c r="AF41" s="649"/>
      <c r="AG41" s="649"/>
      <c r="AH41" s="649"/>
      <c r="AI41" s="649"/>
      <c r="AJ41" s="649"/>
      <c r="AK41" s="649"/>
      <c r="AL41" s="650" t="s">
        <v>229</v>
      </c>
      <c r="AM41" s="651"/>
      <c r="AN41" s="651"/>
      <c r="AO41" s="652"/>
      <c r="AQ41" s="723" t="s">
        <v>351</v>
      </c>
      <c r="AR41" s="724"/>
      <c r="AS41" s="724"/>
      <c r="AT41" s="724"/>
      <c r="AU41" s="724"/>
      <c r="AV41" s="724"/>
      <c r="AW41" s="724"/>
      <c r="AX41" s="724"/>
      <c r="AY41" s="725"/>
      <c r="AZ41" s="645">
        <v>64494</v>
      </c>
      <c r="BA41" s="646"/>
      <c r="BB41" s="646"/>
      <c r="BC41" s="646"/>
      <c r="BD41" s="670"/>
      <c r="BE41" s="670"/>
      <c r="BF41" s="700"/>
      <c r="BG41" s="726"/>
      <c r="BH41" s="727"/>
      <c r="BI41" s="727"/>
      <c r="BJ41" s="727"/>
      <c r="BK41" s="727"/>
      <c r="BL41" s="236"/>
      <c r="BM41" s="661" t="s">
        <v>352</v>
      </c>
      <c r="BN41" s="661"/>
      <c r="BO41" s="661"/>
      <c r="BP41" s="661"/>
      <c r="BQ41" s="661"/>
      <c r="BR41" s="661"/>
      <c r="BS41" s="661"/>
      <c r="BT41" s="661"/>
      <c r="BU41" s="662"/>
      <c r="BV41" s="645" t="s">
        <v>175</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138</v>
      </c>
      <c r="CS41" s="670"/>
      <c r="CT41" s="670"/>
      <c r="CU41" s="670"/>
      <c r="CV41" s="670"/>
      <c r="CW41" s="670"/>
      <c r="CX41" s="670"/>
      <c r="CY41" s="671"/>
      <c r="CZ41" s="650" t="s">
        <v>229</v>
      </c>
      <c r="DA41" s="682"/>
      <c r="DB41" s="682"/>
      <c r="DC41" s="684"/>
      <c r="DD41" s="654" t="s">
        <v>138</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354</v>
      </c>
      <c r="C42" s="687"/>
      <c r="D42" s="687"/>
      <c r="E42" s="687"/>
      <c r="F42" s="687"/>
      <c r="G42" s="687"/>
      <c r="H42" s="687"/>
      <c r="I42" s="687"/>
      <c r="J42" s="687"/>
      <c r="K42" s="687"/>
      <c r="L42" s="687"/>
      <c r="M42" s="687"/>
      <c r="N42" s="687"/>
      <c r="O42" s="687"/>
      <c r="P42" s="687"/>
      <c r="Q42" s="688"/>
      <c r="R42" s="730">
        <v>3742682</v>
      </c>
      <c r="S42" s="731"/>
      <c r="T42" s="731"/>
      <c r="U42" s="731"/>
      <c r="V42" s="731"/>
      <c r="W42" s="731"/>
      <c r="X42" s="731"/>
      <c r="Y42" s="739"/>
      <c r="Z42" s="740">
        <v>100</v>
      </c>
      <c r="AA42" s="740"/>
      <c r="AB42" s="740"/>
      <c r="AC42" s="740"/>
      <c r="AD42" s="741">
        <v>2083504</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198591</v>
      </c>
      <c r="BA42" s="731"/>
      <c r="BB42" s="731"/>
      <c r="BC42" s="731"/>
      <c r="BD42" s="716"/>
      <c r="BE42" s="716"/>
      <c r="BF42" s="718"/>
      <c r="BG42" s="728"/>
      <c r="BH42" s="729"/>
      <c r="BI42" s="729"/>
      <c r="BJ42" s="729"/>
      <c r="BK42" s="729"/>
      <c r="BL42" s="237"/>
      <c r="BM42" s="673" t="s">
        <v>356</v>
      </c>
      <c r="BN42" s="673"/>
      <c r="BO42" s="673"/>
      <c r="BP42" s="673"/>
      <c r="BQ42" s="673"/>
      <c r="BR42" s="673"/>
      <c r="BS42" s="673"/>
      <c r="BT42" s="673"/>
      <c r="BU42" s="674"/>
      <c r="BV42" s="730">
        <v>298</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550893</v>
      </c>
      <c r="CS42" s="646"/>
      <c r="CT42" s="646"/>
      <c r="CU42" s="646"/>
      <c r="CV42" s="646"/>
      <c r="CW42" s="646"/>
      <c r="CX42" s="646"/>
      <c r="CY42" s="647"/>
      <c r="CZ42" s="650">
        <v>16.600000000000001</v>
      </c>
      <c r="DA42" s="651"/>
      <c r="DB42" s="651"/>
      <c r="DC42" s="663"/>
      <c r="DD42" s="654">
        <v>186753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10940</v>
      </c>
      <c r="CS43" s="670"/>
      <c r="CT43" s="670"/>
      <c r="CU43" s="670"/>
      <c r="CV43" s="670"/>
      <c r="CW43" s="670"/>
      <c r="CX43" s="670"/>
      <c r="CY43" s="671"/>
      <c r="CZ43" s="650">
        <v>0.3</v>
      </c>
      <c r="DA43" s="682"/>
      <c r="DB43" s="682"/>
      <c r="DC43" s="684"/>
      <c r="DD43" s="654">
        <v>10940</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400939</v>
      </c>
      <c r="CS44" s="646"/>
      <c r="CT44" s="646"/>
      <c r="CU44" s="646"/>
      <c r="CV44" s="646"/>
      <c r="CW44" s="646"/>
      <c r="CX44" s="646"/>
      <c r="CY44" s="647"/>
      <c r="CZ44" s="650">
        <v>12.1</v>
      </c>
      <c r="DA44" s="651"/>
      <c r="DB44" s="651"/>
      <c r="DC44" s="663"/>
      <c r="DD44" s="654">
        <v>126510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162128</v>
      </c>
      <c r="CS45" s="670"/>
      <c r="CT45" s="670"/>
      <c r="CU45" s="670"/>
      <c r="CV45" s="670"/>
      <c r="CW45" s="670"/>
      <c r="CX45" s="670"/>
      <c r="CY45" s="671"/>
      <c r="CZ45" s="650">
        <v>4.9000000000000004</v>
      </c>
      <c r="DA45" s="682"/>
      <c r="DB45" s="682"/>
      <c r="DC45" s="684"/>
      <c r="DD45" s="654">
        <v>19852</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230271</v>
      </c>
      <c r="CS46" s="646"/>
      <c r="CT46" s="646"/>
      <c r="CU46" s="646"/>
      <c r="CV46" s="646"/>
      <c r="CW46" s="646"/>
      <c r="CX46" s="646"/>
      <c r="CY46" s="647"/>
      <c r="CZ46" s="650">
        <v>6.9</v>
      </c>
      <c r="DA46" s="651"/>
      <c r="DB46" s="651"/>
      <c r="DC46" s="663"/>
      <c r="DD46" s="654">
        <v>106418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149954</v>
      </c>
      <c r="CS47" s="670"/>
      <c r="CT47" s="670"/>
      <c r="CU47" s="670"/>
      <c r="CV47" s="670"/>
      <c r="CW47" s="670"/>
      <c r="CX47" s="670"/>
      <c r="CY47" s="671"/>
      <c r="CZ47" s="650">
        <v>4.5</v>
      </c>
      <c r="DA47" s="682"/>
      <c r="DB47" s="682"/>
      <c r="DC47" s="684"/>
      <c r="DD47" s="654">
        <v>60243</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138</v>
      </c>
      <c r="CS48" s="646"/>
      <c r="CT48" s="646"/>
      <c r="CU48" s="646"/>
      <c r="CV48" s="646"/>
      <c r="CW48" s="646"/>
      <c r="CX48" s="646"/>
      <c r="CY48" s="647"/>
      <c r="CZ48" s="650" t="s">
        <v>138</v>
      </c>
      <c r="DA48" s="651"/>
      <c r="DB48" s="651"/>
      <c r="DC48" s="663"/>
      <c r="DD48" s="654" t="s">
        <v>175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367</v>
      </c>
      <c r="CE49" s="687"/>
      <c r="CF49" s="687"/>
      <c r="CG49" s="687"/>
      <c r="CH49" s="687"/>
      <c r="CI49" s="687"/>
      <c r="CJ49" s="687"/>
      <c r="CK49" s="687"/>
      <c r="CL49" s="687"/>
      <c r="CM49" s="687"/>
      <c r="CN49" s="687"/>
      <c r="CO49" s="687"/>
      <c r="CP49" s="687"/>
      <c r="CQ49" s="688"/>
      <c r="CR49" s="730">
        <v>3321870</v>
      </c>
      <c r="CS49" s="716"/>
      <c r="CT49" s="716"/>
      <c r="CU49" s="716"/>
      <c r="CV49" s="716"/>
      <c r="CW49" s="716"/>
      <c r="CX49" s="716"/>
      <c r="CY49" s="747"/>
      <c r="CZ49" s="742">
        <v>100</v>
      </c>
      <c r="DA49" s="748"/>
      <c r="DB49" s="748"/>
      <c r="DC49" s="749"/>
      <c r="DD49" s="750">
        <v>2543809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HnU2K1e1XdfFU5WocboSkvf8CS8UzXGDjfiPUQTssyl3ig35pTuS7GxMdOqEi4OcCSwIiuAaIG15lFJX89HCg==" saltValue="qHpc333d/6Ut19L/pED3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3745</v>
      </c>
      <c r="R7" s="781"/>
      <c r="S7" s="781"/>
      <c r="T7" s="781"/>
      <c r="U7" s="781"/>
      <c r="V7" s="781">
        <v>3324</v>
      </c>
      <c r="W7" s="781"/>
      <c r="X7" s="781"/>
      <c r="Y7" s="781"/>
      <c r="Z7" s="781"/>
      <c r="AA7" s="781">
        <v>421</v>
      </c>
      <c r="AB7" s="781"/>
      <c r="AC7" s="781"/>
      <c r="AD7" s="781"/>
      <c r="AE7" s="782"/>
      <c r="AF7" s="783">
        <v>135</v>
      </c>
      <c r="AG7" s="784"/>
      <c r="AH7" s="784"/>
      <c r="AI7" s="784"/>
      <c r="AJ7" s="785"/>
      <c r="AK7" s="820">
        <v>347</v>
      </c>
      <c r="AL7" s="821"/>
      <c r="AM7" s="821"/>
      <c r="AN7" s="821"/>
      <c r="AO7" s="821"/>
      <c r="AP7" s="821">
        <v>3181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581</v>
      </c>
      <c r="BT7" s="825"/>
      <c r="BU7" s="825"/>
      <c r="BV7" s="825"/>
      <c r="BW7" s="825"/>
      <c r="BX7" s="825"/>
      <c r="BY7" s="825"/>
      <c r="BZ7" s="825"/>
      <c r="CA7" s="825"/>
      <c r="CB7" s="825"/>
      <c r="CC7" s="825"/>
      <c r="CD7" s="825"/>
      <c r="CE7" s="825"/>
      <c r="CF7" s="825"/>
      <c r="CG7" s="826"/>
      <c r="CH7" s="817">
        <v>13</v>
      </c>
      <c r="CI7" s="818"/>
      <c r="CJ7" s="818"/>
      <c r="CK7" s="818"/>
      <c r="CL7" s="819"/>
      <c r="CM7" s="817">
        <v>72</v>
      </c>
      <c r="CN7" s="818"/>
      <c r="CO7" s="818"/>
      <c r="CP7" s="818"/>
      <c r="CQ7" s="819"/>
      <c r="CR7" s="817">
        <v>60</v>
      </c>
      <c r="CS7" s="818"/>
      <c r="CT7" s="818"/>
      <c r="CU7" s="818"/>
      <c r="CV7" s="819"/>
      <c r="CW7" s="817">
        <v>11</v>
      </c>
      <c r="CX7" s="818"/>
      <c r="CY7" s="818"/>
      <c r="CZ7" s="818"/>
      <c r="DA7" s="819"/>
      <c r="DB7" s="817" t="s">
        <v>582</v>
      </c>
      <c r="DC7" s="818"/>
      <c r="DD7" s="818"/>
      <c r="DE7" s="818"/>
      <c r="DF7" s="819"/>
      <c r="DG7" s="817" t="s">
        <v>582</v>
      </c>
      <c r="DH7" s="818"/>
      <c r="DI7" s="818"/>
      <c r="DJ7" s="818"/>
      <c r="DK7" s="819"/>
      <c r="DL7" s="817" t="s">
        <v>582</v>
      </c>
      <c r="DM7" s="818"/>
      <c r="DN7" s="818"/>
      <c r="DO7" s="818"/>
      <c r="DP7" s="819"/>
      <c r="DQ7" s="817" t="s">
        <v>582</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135</v>
      </c>
      <c r="AG23" s="840"/>
      <c r="AH23" s="840"/>
      <c r="AI23" s="840"/>
      <c r="AJ23" s="843"/>
      <c r="AK23" s="844"/>
      <c r="AL23" s="845"/>
      <c r="AM23" s="845"/>
      <c r="AN23" s="845"/>
      <c r="AO23" s="845"/>
      <c r="AP23" s="840"/>
      <c r="AQ23" s="840"/>
      <c r="AR23" s="840"/>
      <c r="AS23" s="840"/>
      <c r="AT23" s="840"/>
      <c r="AU23" s="846"/>
      <c r="AV23" s="846"/>
      <c r="AW23" s="846"/>
      <c r="AX23" s="846"/>
      <c r="AY23" s="847"/>
      <c r="AZ23" s="855" t="s">
        <v>138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661</v>
      </c>
      <c r="R28" s="869"/>
      <c r="S28" s="869"/>
      <c r="T28" s="869"/>
      <c r="U28" s="869"/>
      <c r="V28" s="869">
        <v>654</v>
      </c>
      <c r="W28" s="869"/>
      <c r="X28" s="869"/>
      <c r="Y28" s="869"/>
      <c r="Z28" s="869"/>
      <c r="AA28" s="869">
        <v>8</v>
      </c>
      <c r="AB28" s="869"/>
      <c r="AC28" s="869"/>
      <c r="AD28" s="869"/>
      <c r="AE28" s="870"/>
      <c r="AF28" s="871">
        <v>8</v>
      </c>
      <c r="AG28" s="869"/>
      <c r="AH28" s="869"/>
      <c r="AI28" s="869"/>
      <c r="AJ28" s="872"/>
      <c r="AK28" s="873">
        <v>44</v>
      </c>
      <c r="AL28" s="864"/>
      <c r="AM28" s="864"/>
      <c r="AN28" s="864"/>
      <c r="AO28" s="864"/>
      <c r="AP28" s="864" t="s">
        <v>598</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646</v>
      </c>
      <c r="R29" s="805"/>
      <c r="S29" s="805"/>
      <c r="T29" s="805"/>
      <c r="U29" s="805"/>
      <c r="V29" s="805">
        <v>615</v>
      </c>
      <c r="W29" s="805"/>
      <c r="X29" s="805"/>
      <c r="Y29" s="805"/>
      <c r="Z29" s="805"/>
      <c r="AA29" s="805">
        <v>31</v>
      </c>
      <c r="AB29" s="805"/>
      <c r="AC29" s="805"/>
      <c r="AD29" s="805"/>
      <c r="AE29" s="806"/>
      <c r="AF29" s="807">
        <v>31</v>
      </c>
      <c r="AG29" s="808"/>
      <c r="AH29" s="808"/>
      <c r="AI29" s="808"/>
      <c r="AJ29" s="809"/>
      <c r="AK29" s="876">
        <v>87</v>
      </c>
      <c r="AL29" s="877"/>
      <c r="AM29" s="877"/>
      <c r="AN29" s="877"/>
      <c r="AO29" s="877"/>
      <c r="AP29" s="877" t="s">
        <v>598</v>
      </c>
      <c r="AQ29" s="877"/>
      <c r="AR29" s="877"/>
      <c r="AS29" s="877"/>
      <c r="AT29" s="877"/>
      <c r="AU29" s="877" t="s">
        <v>598</v>
      </c>
      <c r="AV29" s="877"/>
      <c r="AW29" s="877"/>
      <c r="AX29" s="877"/>
      <c r="AY29" s="877"/>
      <c r="AZ29" s="878" t="s">
        <v>598</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11</v>
      </c>
      <c r="R30" s="805"/>
      <c r="S30" s="805"/>
      <c r="T30" s="805"/>
      <c r="U30" s="805"/>
      <c r="V30" s="805">
        <v>6</v>
      </c>
      <c r="W30" s="805"/>
      <c r="X30" s="805"/>
      <c r="Y30" s="805"/>
      <c r="Z30" s="805"/>
      <c r="AA30" s="805">
        <v>5</v>
      </c>
      <c r="AB30" s="805"/>
      <c r="AC30" s="805"/>
      <c r="AD30" s="805"/>
      <c r="AE30" s="806"/>
      <c r="AF30" s="807">
        <v>5</v>
      </c>
      <c r="AG30" s="808"/>
      <c r="AH30" s="808"/>
      <c r="AI30" s="808"/>
      <c r="AJ30" s="809"/>
      <c r="AK30" s="876" t="s">
        <v>598</v>
      </c>
      <c r="AL30" s="877"/>
      <c r="AM30" s="877"/>
      <c r="AN30" s="877"/>
      <c r="AO30" s="877"/>
      <c r="AP30" s="877" t="s">
        <v>598</v>
      </c>
      <c r="AQ30" s="877"/>
      <c r="AR30" s="877"/>
      <c r="AS30" s="877"/>
      <c r="AT30" s="877"/>
      <c r="AU30" s="877" t="s">
        <v>598</v>
      </c>
      <c r="AV30" s="877"/>
      <c r="AW30" s="877"/>
      <c r="AX30" s="877"/>
      <c r="AY30" s="877"/>
      <c r="AZ30" s="878" t="s">
        <v>598</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74</v>
      </c>
      <c r="R31" s="805"/>
      <c r="S31" s="805"/>
      <c r="T31" s="805"/>
      <c r="U31" s="805"/>
      <c r="V31" s="805">
        <v>74</v>
      </c>
      <c r="W31" s="805"/>
      <c r="X31" s="805"/>
      <c r="Y31" s="805"/>
      <c r="Z31" s="805"/>
      <c r="AA31" s="805">
        <v>0</v>
      </c>
      <c r="AB31" s="805"/>
      <c r="AC31" s="805"/>
      <c r="AD31" s="805"/>
      <c r="AE31" s="806"/>
      <c r="AF31" s="807">
        <v>0</v>
      </c>
      <c r="AG31" s="808"/>
      <c r="AH31" s="808"/>
      <c r="AI31" s="808"/>
      <c r="AJ31" s="809"/>
      <c r="AK31" s="876">
        <v>19</v>
      </c>
      <c r="AL31" s="877"/>
      <c r="AM31" s="877"/>
      <c r="AN31" s="877"/>
      <c r="AO31" s="877"/>
      <c r="AP31" s="877" t="s">
        <v>598</v>
      </c>
      <c r="AQ31" s="877"/>
      <c r="AR31" s="877"/>
      <c r="AS31" s="877"/>
      <c r="AT31" s="877"/>
      <c r="AU31" s="877" t="s">
        <v>598</v>
      </c>
      <c r="AV31" s="877"/>
      <c r="AW31" s="877"/>
      <c r="AX31" s="877"/>
      <c r="AY31" s="877"/>
      <c r="AZ31" s="878" t="s">
        <v>598</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408</v>
      </c>
      <c r="C32" s="802"/>
      <c r="D32" s="802"/>
      <c r="E32" s="802"/>
      <c r="F32" s="802"/>
      <c r="G32" s="802"/>
      <c r="H32" s="802"/>
      <c r="I32" s="802"/>
      <c r="J32" s="802"/>
      <c r="K32" s="802"/>
      <c r="L32" s="802"/>
      <c r="M32" s="802"/>
      <c r="N32" s="802"/>
      <c r="O32" s="802"/>
      <c r="P32" s="803"/>
      <c r="Q32" s="804">
        <v>159</v>
      </c>
      <c r="R32" s="805"/>
      <c r="S32" s="805"/>
      <c r="T32" s="805"/>
      <c r="U32" s="805"/>
      <c r="V32" s="805">
        <v>162</v>
      </c>
      <c r="W32" s="805"/>
      <c r="X32" s="805"/>
      <c r="Y32" s="805"/>
      <c r="Z32" s="805"/>
      <c r="AA32" s="805">
        <v>-3</v>
      </c>
      <c r="AB32" s="805"/>
      <c r="AC32" s="805"/>
      <c r="AD32" s="805"/>
      <c r="AE32" s="806"/>
      <c r="AF32" s="807">
        <v>247</v>
      </c>
      <c r="AG32" s="808"/>
      <c r="AH32" s="808"/>
      <c r="AI32" s="808"/>
      <c r="AJ32" s="809"/>
      <c r="AK32" s="876">
        <v>54</v>
      </c>
      <c r="AL32" s="877"/>
      <c r="AM32" s="877"/>
      <c r="AN32" s="877"/>
      <c r="AO32" s="877"/>
      <c r="AP32" s="877">
        <v>672</v>
      </c>
      <c r="AQ32" s="877"/>
      <c r="AR32" s="877"/>
      <c r="AS32" s="877"/>
      <c r="AT32" s="877"/>
      <c r="AU32" s="877">
        <v>416</v>
      </c>
      <c r="AV32" s="877"/>
      <c r="AW32" s="877"/>
      <c r="AX32" s="877"/>
      <c r="AY32" s="877"/>
      <c r="AZ32" s="878" t="s">
        <v>598</v>
      </c>
      <c r="BA32" s="878"/>
      <c r="BB32" s="878"/>
      <c r="BC32" s="878"/>
      <c r="BD32" s="878"/>
      <c r="BE32" s="874" t="s">
        <v>409</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410</v>
      </c>
      <c r="C33" s="802"/>
      <c r="D33" s="802"/>
      <c r="E33" s="802"/>
      <c r="F33" s="802"/>
      <c r="G33" s="802"/>
      <c r="H33" s="802"/>
      <c r="I33" s="802"/>
      <c r="J33" s="802"/>
      <c r="K33" s="802"/>
      <c r="L33" s="802"/>
      <c r="M33" s="802"/>
      <c r="N33" s="802"/>
      <c r="O33" s="802"/>
      <c r="P33" s="803"/>
      <c r="Q33" s="804">
        <v>7</v>
      </c>
      <c r="R33" s="805"/>
      <c r="S33" s="805"/>
      <c r="T33" s="805"/>
      <c r="U33" s="805"/>
      <c r="V33" s="805">
        <v>6</v>
      </c>
      <c r="W33" s="805"/>
      <c r="X33" s="805"/>
      <c r="Y33" s="805"/>
      <c r="Z33" s="805"/>
      <c r="AA33" s="805">
        <v>1</v>
      </c>
      <c r="AB33" s="805"/>
      <c r="AC33" s="805"/>
      <c r="AD33" s="805"/>
      <c r="AE33" s="806"/>
      <c r="AF33" s="807">
        <v>1</v>
      </c>
      <c r="AG33" s="808"/>
      <c r="AH33" s="808"/>
      <c r="AI33" s="808"/>
      <c r="AJ33" s="809"/>
      <c r="AK33" s="876">
        <v>6</v>
      </c>
      <c r="AL33" s="877"/>
      <c r="AM33" s="877"/>
      <c r="AN33" s="877"/>
      <c r="AO33" s="877"/>
      <c r="AP33" s="877">
        <v>48</v>
      </c>
      <c r="AQ33" s="877"/>
      <c r="AR33" s="877"/>
      <c r="AS33" s="877"/>
      <c r="AT33" s="877"/>
      <c r="AU33" s="877">
        <v>48</v>
      </c>
      <c r="AV33" s="877"/>
      <c r="AW33" s="877"/>
      <c r="AX33" s="877"/>
      <c r="AY33" s="877"/>
      <c r="AZ33" s="878" t="s">
        <v>598</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412</v>
      </c>
      <c r="C34" s="802"/>
      <c r="D34" s="802"/>
      <c r="E34" s="802"/>
      <c r="F34" s="802"/>
      <c r="G34" s="802"/>
      <c r="H34" s="802"/>
      <c r="I34" s="802"/>
      <c r="J34" s="802"/>
      <c r="K34" s="802"/>
      <c r="L34" s="802"/>
      <c r="M34" s="802"/>
      <c r="N34" s="802"/>
      <c r="O34" s="802"/>
      <c r="P34" s="803"/>
      <c r="Q34" s="804">
        <v>142</v>
      </c>
      <c r="R34" s="805"/>
      <c r="S34" s="805"/>
      <c r="T34" s="805"/>
      <c r="U34" s="805"/>
      <c r="V34" s="805">
        <v>138</v>
      </c>
      <c r="W34" s="805"/>
      <c r="X34" s="805"/>
      <c r="Y34" s="805"/>
      <c r="Z34" s="805"/>
      <c r="AA34" s="805">
        <v>4</v>
      </c>
      <c r="AB34" s="805"/>
      <c r="AC34" s="805"/>
      <c r="AD34" s="805"/>
      <c r="AE34" s="806"/>
      <c r="AF34" s="807">
        <v>4</v>
      </c>
      <c r="AG34" s="808"/>
      <c r="AH34" s="808"/>
      <c r="AI34" s="808"/>
      <c r="AJ34" s="809"/>
      <c r="AK34" s="876">
        <v>71</v>
      </c>
      <c r="AL34" s="877"/>
      <c r="AM34" s="877"/>
      <c r="AN34" s="877"/>
      <c r="AO34" s="877"/>
      <c r="AP34" s="877">
        <v>1084</v>
      </c>
      <c r="AQ34" s="877"/>
      <c r="AR34" s="877"/>
      <c r="AS34" s="877"/>
      <c r="AT34" s="877"/>
      <c r="AU34" s="877">
        <v>1082</v>
      </c>
      <c r="AV34" s="877"/>
      <c r="AW34" s="877"/>
      <c r="AX34" s="877"/>
      <c r="AY34" s="877"/>
      <c r="AZ34" s="878" t="s">
        <v>598</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413</v>
      </c>
      <c r="C35" s="802"/>
      <c r="D35" s="802"/>
      <c r="E35" s="802"/>
      <c r="F35" s="802"/>
      <c r="G35" s="802"/>
      <c r="H35" s="802"/>
      <c r="I35" s="802"/>
      <c r="J35" s="802"/>
      <c r="K35" s="802"/>
      <c r="L35" s="802"/>
      <c r="M35" s="802"/>
      <c r="N35" s="802"/>
      <c r="O35" s="802"/>
      <c r="P35" s="803"/>
      <c r="Q35" s="804">
        <v>94</v>
      </c>
      <c r="R35" s="805"/>
      <c r="S35" s="805"/>
      <c r="T35" s="805"/>
      <c r="U35" s="805"/>
      <c r="V35" s="805">
        <v>93</v>
      </c>
      <c r="W35" s="805"/>
      <c r="X35" s="805"/>
      <c r="Y35" s="805"/>
      <c r="Z35" s="805"/>
      <c r="AA35" s="805">
        <v>1</v>
      </c>
      <c r="AB35" s="805"/>
      <c r="AC35" s="805"/>
      <c r="AD35" s="805"/>
      <c r="AE35" s="806"/>
      <c r="AF35" s="807">
        <v>137</v>
      </c>
      <c r="AG35" s="808"/>
      <c r="AH35" s="808"/>
      <c r="AI35" s="808"/>
      <c r="AJ35" s="809"/>
      <c r="AK35" s="876">
        <v>93</v>
      </c>
      <c r="AL35" s="877"/>
      <c r="AM35" s="877"/>
      <c r="AN35" s="877"/>
      <c r="AO35" s="877"/>
      <c r="AP35" s="877" t="s">
        <v>598</v>
      </c>
      <c r="AQ35" s="877"/>
      <c r="AR35" s="877"/>
      <c r="AS35" s="877"/>
      <c r="AT35" s="877"/>
      <c r="AU35" s="877" t="s">
        <v>598</v>
      </c>
      <c r="AV35" s="877"/>
      <c r="AW35" s="877"/>
      <c r="AX35" s="877"/>
      <c r="AY35" s="877"/>
      <c r="AZ35" s="878" t="s">
        <v>598</v>
      </c>
      <c r="BA35" s="878"/>
      <c r="BB35" s="878"/>
      <c r="BC35" s="878"/>
      <c r="BD35" s="878"/>
      <c r="BE35" s="874" t="s">
        <v>414</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433</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396</v>
      </c>
      <c r="R66" s="764"/>
      <c r="S66" s="764"/>
      <c r="T66" s="764"/>
      <c r="U66" s="765"/>
      <c r="V66" s="763" t="s">
        <v>420</v>
      </c>
      <c r="W66" s="764"/>
      <c r="X66" s="764"/>
      <c r="Y66" s="764"/>
      <c r="Z66" s="765"/>
      <c r="AA66" s="763" t="s">
        <v>398</v>
      </c>
      <c r="AB66" s="764"/>
      <c r="AC66" s="764"/>
      <c r="AD66" s="764"/>
      <c r="AE66" s="765"/>
      <c r="AF66" s="898" t="s">
        <v>421</v>
      </c>
      <c r="AG66" s="859"/>
      <c r="AH66" s="859"/>
      <c r="AI66" s="859"/>
      <c r="AJ66" s="899"/>
      <c r="AK66" s="763" t="s">
        <v>422</v>
      </c>
      <c r="AL66" s="787"/>
      <c r="AM66" s="787"/>
      <c r="AN66" s="787"/>
      <c r="AO66" s="788"/>
      <c r="AP66" s="763" t="s">
        <v>401</v>
      </c>
      <c r="AQ66" s="764"/>
      <c r="AR66" s="764"/>
      <c r="AS66" s="764"/>
      <c r="AT66" s="765"/>
      <c r="AU66" s="763" t="s">
        <v>423</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583</v>
      </c>
      <c r="C68" s="916"/>
      <c r="D68" s="916"/>
      <c r="E68" s="916"/>
      <c r="F68" s="916"/>
      <c r="G68" s="916"/>
      <c r="H68" s="916"/>
      <c r="I68" s="916"/>
      <c r="J68" s="916"/>
      <c r="K68" s="916"/>
      <c r="L68" s="916"/>
      <c r="M68" s="916"/>
      <c r="N68" s="916"/>
      <c r="O68" s="916"/>
      <c r="P68" s="917"/>
      <c r="Q68" s="918">
        <v>1685</v>
      </c>
      <c r="R68" s="912"/>
      <c r="S68" s="912"/>
      <c r="T68" s="912"/>
      <c r="U68" s="912"/>
      <c r="V68" s="912">
        <v>1443</v>
      </c>
      <c r="W68" s="912"/>
      <c r="X68" s="912"/>
      <c r="Y68" s="912"/>
      <c r="Z68" s="912"/>
      <c r="AA68" s="912">
        <v>242</v>
      </c>
      <c r="AB68" s="912"/>
      <c r="AC68" s="912"/>
      <c r="AD68" s="912"/>
      <c r="AE68" s="912"/>
      <c r="AF68" s="912">
        <v>242</v>
      </c>
      <c r="AG68" s="912"/>
      <c r="AH68" s="912"/>
      <c r="AI68" s="912"/>
      <c r="AJ68" s="912"/>
      <c r="AK68" s="912">
        <v>0</v>
      </c>
      <c r="AL68" s="912"/>
      <c r="AM68" s="912"/>
      <c r="AN68" s="912"/>
      <c r="AO68" s="912"/>
      <c r="AP68" s="912">
        <v>344</v>
      </c>
      <c r="AQ68" s="912"/>
      <c r="AR68" s="912"/>
      <c r="AS68" s="912"/>
      <c r="AT68" s="912"/>
      <c r="AU68" s="912">
        <v>53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585</v>
      </c>
      <c r="C69" s="920"/>
      <c r="D69" s="920"/>
      <c r="E69" s="920"/>
      <c r="F69" s="920"/>
      <c r="G69" s="920"/>
      <c r="H69" s="920"/>
      <c r="I69" s="920"/>
      <c r="J69" s="920"/>
      <c r="K69" s="920"/>
      <c r="L69" s="920"/>
      <c r="M69" s="920"/>
      <c r="N69" s="920"/>
      <c r="O69" s="920"/>
      <c r="P69" s="921"/>
      <c r="Q69" s="922">
        <v>2549</v>
      </c>
      <c r="R69" s="877"/>
      <c r="S69" s="877"/>
      <c r="T69" s="877"/>
      <c r="U69" s="877"/>
      <c r="V69" s="877">
        <v>2504</v>
      </c>
      <c r="W69" s="877"/>
      <c r="X69" s="877"/>
      <c r="Y69" s="877"/>
      <c r="Z69" s="877"/>
      <c r="AA69" s="877">
        <v>45</v>
      </c>
      <c r="AB69" s="877"/>
      <c r="AC69" s="877"/>
      <c r="AD69" s="877"/>
      <c r="AE69" s="877"/>
      <c r="AF69" s="877">
        <v>13</v>
      </c>
      <c r="AG69" s="877"/>
      <c r="AH69" s="877"/>
      <c r="AI69" s="877"/>
      <c r="AJ69" s="877"/>
      <c r="AK69" s="877" t="s">
        <v>584</v>
      </c>
      <c r="AL69" s="877"/>
      <c r="AM69" s="877"/>
      <c r="AN69" s="877"/>
      <c r="AO69" s="877"/>
      <c r="AP69" s="877">
        <v>1068</v>
      </c>
      <c r="AQ69" s="877"/>
      <c r="AR69" s="877"/>
      <c r="AS69" s="877"/>
      <c r="AT69" s="877"/>
      <c r="AU69" s="877">
        <v>65</v>
      </c>
      <c r="AV69" s="877"/>
      <c r="AW69" s="877"/>
      <c r="AX69" s="877"/>
      <c r="AY69" s="877"/>
      <c r="AZ69" s="874"/>
      <c r="BA69" s="874"/>
      <c r="BB69" s="874"/>
      <c r="BC69" s="874"/>
      <c r="BD69" s="875"/>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586</v>
      </c>
      <c r="C70" s="920"/>
      <c r="D70" s="920"/>
      <c r="E70" s="920"/>
      <c r="F70" s="920"/>
      <c r="G70" s="920"/>
      <c r="H70" s="920"/>
      <c r="I70" s="920"/>
      <c r="J70" s="920"/>
      <c r="K70" s="920"/>
      <c r="L70" s="920"/>
      <c r="M70" s="920"/>
      <c r="N70" s="920"/>
      <c r="O70" s="920"/>
      <c r="P70" s="921"/>
      <c r="Q70" s="922">
        <v>899</v>
      </c>
      <c r="R70" s="877"/>
      <c r="S70" s="877"/>
      <c r="T70" s="877"/>
      <c r="U70" s="877"/>
      <c r="V70" s="877">
        <v>853</v>
      </c>
      <c r="W70" s="877"/>
      <c r="X70" s="877"/>
      <c r="Y70" s="877"/>
      <c r="Z70" s="877"/>
      <c r="AA70" s="877">
        <v>46</v>
      </c>
      <c r="AB70" s="877"/>
      <c r="AC70" s="877"/>
      <c r="AD70" s="877"/>
      <c r="AE70" s="877"/>
      <c r="AF70" s="877">
        <v>46</v>
      </c>
      <c r="AG70" s="877"/>
      <c r="AH70" s="877"/>
      <c r="AI70" s="877"/>
      <c r="AJ70" s="877"/>
      <c r="AK70" s="877">
        <v>0</v>
      </c>
      <c r="AL70" s="877"/>
      <c r="AM70" s="877"/>
      <c r="AN70" s="877"/>
      <c r="AO70" s="877"/>
      <c r="AP70" s="877" t="s">
        <v>584</v>
      </c>
      <c r="AQ70" s="877"/>
      <c r="AR70" s="877"/>
      <c r="AS70" s="877"/>
      <c r="AT70" s="877"/>
      <c r="AU70" s="877" t="s">
        <v>584</v>
      </c>
      <c r="AV70" s="877"/>
      <c r="AW70" s="877"/>
      <c r="AX70" s="877"/>
      <c r="AY70" s="877"/>
      <c r="AZ70" s="874"/>
      <c r="BA70" s="874"/>
      <c r="BB70" s="874"/>
      <c r="BC70" s="874"/>
      <c r="BD70" s="875"/>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587</v>
      </c>
      <c r="C71" s="920"/>
      <c r="D71" s="920"/>
      <c r="E71" s="920"/>
      <c r="F71" s="920"/>
      <c r="G71" s="920"/>
      <c r="H71" s="920"/>
      <c r="I71" s="920"/>
      <c r="J71" s="920"/>
      <c r="K71" s="920"/>
      <c r="L71" s="920"/>
      <c r="M71" s="920"/>
      <c r="N71" s="920"/>
      <c r="O71" s="920"/>
      <c r="P71" s="921"/>
      <c r="Q71" s="922">
        <v>255217</v>
      </c>
      <c r="R71" s="877"/>
      <c r="S71" s="877"/>
      <c r="T71" s="877"/>
      <c r="U71" s="877"/>
      <c r="V71" s="877">
        <v>243412</v>
      </c>
      <c r="W71" s="877"/>
      <c r="X71" s="877"/>
      <c r="Y71" s="877"/>
      <c r="Z71" s="877"/>
      <c r="AA71" s="877">
        <v>11805</v>
      </c>
      <c r="AB71" s="877"/>
      <c r="AC71" s="877"/>
      <c r="AD71" s="877"/>
      <c r="AE71" s="877"/>
      <c r="AF71" s="877">
        <v>11805</v>
      </c>
      <c r="AG71" s="877"/>
      <c r="AH71" s="877"/>
      <c r="AI71" s="877"/>
      <c r="AJ71" s="877"/>
      <c r="AK71" s="877">
        <v>646</v>
      </c>
      <c r="AL71" s="877"/>
      <c r="AM71" s="877"/>
      <c r="AN71" s="877"/>
      <c r="AO71" s="877"/>
      <c r="AP71" s="877" t="s">
        <v>584</v>
      </c>
      <c r="AQ71" s="877"/>
      <c r="AR71" s="877"/>
      <c r="AS71" s="877"/>
      <c r="AT71" s="877"/>
      <c r="AU71" s="877" t="s">
        <v>584</v>
      </c>
      <c r="AV71" s="877"/>
      <c r="AW71" s="877"/>
      <c r="AX71" s="877"/>
      <c r="AY71" s="877"/>
      <c r="AZ71" s="874"/>
      <c r="BA71" s="874"/>
      <c r="BB71" s="874"/>
      <c r="BC71" s="874"/>
      <c r="BD71" s="875"/>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588</v>
      </c>
      <c r="C72" s="920"/>
      <c r="D72" s="920"/>
      <c r="E72" s="920"/>
      <c r="F72" s="920"/>
      <c r="G72" s="920"/>
      <c r="H72" s="920"/>
      <c r="I72" s="920"/>
      <c r="J72" s="920"/>
      <c r="K72" s="920"/>
      <c r="L72" s="920"/>
      <c r="M72" s="920"/>
      <c r="N72" s="920"/>
      <c r="O72" s="920"/>
      <c r="P72" s="921"/>
      <c r="Q72" s="922">
        <v>7032</v>
      </c>
      <c r="R72" s="877"/>
      <c r="S72" s="877"/>
      <c r="T72" s="877"/>
      <c r="U72" s="877"/>
      <c r="V72" s="877">
        <v>6827</v>
      </c>
      <c r="W72" s="877"/>
      <c r="X72" s="877"/>
      <c r="Y72" s="877"/>
      <c r="Z72" s="877"/>
      <c r="AA72" s="877">
        <v>205</v>
      </c>
      <c r="AB72" s="877"/>
      <c r="AC72" s="877"/>
      <c r="AD72" s="877"/>
      <c r="AE72" s="877"/>
      <c r="AF72" s="877" t="s">
        <v>584</v>
      </c>
      <c r="AG72" s="877"/>
      <c r="AH72" s="877"/>
      <c r="AI72" s="877"/>
      <c r="AJ72" s="877"/>
      <c r="AK72" s="877">
        <v>15</v>
      </c>
      <c r="AL72" s="877"/>
      <c r="AM72" s="877"/>
      <c r="AN72" s="877"/>
      <c r="AO72" s="877"/>
      <c r="AP72" s="877" t="s">
        <v>584</v>
      </c>
      <c r="AQ72" s="877"/>
      <c r="AR72" s="877"/>
      <c r="AS72" s="877"/>
      <c r="AT72" s="877"/>
      <c r="AU72" s="877" t="s">
        <v>584</v>
      </c>
      <c r="AV72" s="877"/>
      <c r="AW72" s="877"/>
      <c r="AX72" s="877"/>
      <c r="AY72" s="877"/>
      <c r="AZ72" s="874"/>
      <c r="BA72" s="874"/>
      <c r="BB72" s="874"/>
      <c r="BC72" s="874"/>
      <c r="BD72" s="875"/>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589</v>
      </c>
      <c r="C73" s="920"/>
      <c r="D73" s="920"/>
      <c r="E73" s="920"/>
      <c r="F73" s="920"/>
      <c r="G73" s="920"/>
      <c r="H73" s="920"/>
      <c r="I73" s="920"/>
      <c r="J73" s="920"/>
      <c r="K73" s="920"/>
      <c r="L73" s="920"/>
      <c r="M73" s="920"/>
      <c r="N73" s="920"/>
      <c r="O73" s="920"/>
      <c r="P73" s="921"/>
      <c r="Q73" s="922">
        <v>1625</v>
      </c>
      <c r="R73" s="877"/>
      <c r="S73" s="877"/>
      <c r="T73" s="877"/>
      <c r="U73" s="877"/>
      <c r="V73" s="877">
        <v>1624</v>
      </c>
      <c r="W73" s="877"/>
      <c r="X73" s="877"/>
      <c r="Y73" s="877"/>
      <c r="Z73" s="877"/>
      <c r="AA73" s="877">
        <v>1</v>
      </c>
      <c r="AB73" s="877"/>
      <c r="AC73" s="877"/>
      <c r="AD73" s="877"/>
      <c r="AE73" s="877"/>
      <c r="AF73" s="877" t="s">
        <v>584</v>
      </c>
      <c r="AG73" s="877"/>
      <c r="AH73" s="877"/>
      <c r="AI73" s="877"/>
      <c r="AJ73" s="877"/>
      <c r="AK73" s="877" t="s">
        <v>584</v>
      </c>
      <c r="AL73" s="877"/>
      <c r="AM73" s="877"/>
      <c r="AN73" s="877"/>
      <c r="AO73" s="877"/>
      <c r="AP73" s="877" t="s">
        <v>584</v>
      </c>
      <c r="AQ73" s="877"/>
      <c r="AR73" s="877"/>
      <c r="AS73" s="877"/>
      <c r="AT73" s="877"/>
      <c r="AU73" s="877" t="s">
        <v>584</v>
      </c>
      <c r="AV73" s="877"/>
      <c r="AW73" s="877"/>
      <c r="AX73" s="877"/>
      <c r="AY73" s="877"/>
      <c r="AZ73" s="874"/>
      <c r="BA73" s="874"/>
      <c r="BB73" s="874"/>
      <c r="BC73" s="874"/>
      <c r="BD73" s="875"/>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590</v>
      </c>
      <c r="C74" s="920"/>
      <c r="D74" s="920"/>
      <c r="E74" s="920"/>
      <c r="F74" s="920"/>
      <c r="G74" s="920"/>
      <c r="H74" s="920"/>
      <c r="I74" s="920"/>
      <c r="J74" s="920"/>
      <c r="K74" s="920"/>
      <c r="L74" s="920"/>
      <c r="M74" s="920"/>
      <c r="N74" s="920"/>
      <c r="O74" s="920"/>
      <c r="P74" s="921"/>
      <c r="Q74" s="922">
        <v>1</v>
      </c>
      <c r="R74" s="877"/>
      <c r="S74" s="877"/>
      <c r="T74" s="877"/>
      <c r="U74" s="877"/>
      <c r="V74" s="877">
        <v>0</v>
      </c>
      <c r="W74" s="877"/>
      <c r="X74" s="877"/>
      <c r="Y74" s="877"/>
      <c r="Z74" s="877"/>
      <c r="AA74" s="877">
        <v>1</v>
      </c>
      <c r="AB74" s="877"/>
      <c r="AC74" s="877"/>
      <c r="AD74" s="877"/>
      <c r="AE74" s="877"/>
      <c r="AF74" s="877" t="s">
        <v>584</v>
      </c>
      <c r="AG74" s="877"/>
      <c r="AH74" s="877"/>
      <c r="AI74" s="877"/>
      <c r="AJ74" s="877"/>
      <c r="AK74" s="877" t="s">
        <v>584</v>
      </c>
      <c r="AL74" s="877"/>
      <c r="AM74" s="877"/>
      <c r="AN74" s="877"/>
      <c r="AO74" s="877"/>
      <c r="AP74" s="877" t="s">
        <v>584</v>
      </c>
      <c r="AQ74" s="877"/>
      <c r="AR74" s="877"/>
      <c r="AS74" s="877"/>
      <c r="AT74" s="877"/>
      <c r="AU74" s="877" t="s">
        <v>584</v>
      </c>
      <c r="AV74" s="877"/>
      <c r="AW74" s="877"/>
      <c r="AX74" s="877"/>
      <c r="AY74" s="877"/>
      <c r="AZ74" s="874"/>
      <c r="BA74" s="874"/>
      <c r="BB74" s="874"/>
      <c r="BC74" s="874"/>
      <c r="BD74" s="875"/>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591</v>
      </c>
      <c r="C75" s="920"/>
      <c r="D75" s="920"/>
      <c r="E75" s="920"/>
      <c r="F75" s="920"/>
      <c r="G75" s="920"/>
      <c r="H75" s="920"/>
      <c r="I75" s="920"/>
      <c r="J75" s="920"/>
      <c r="K75" s="920"/>
      <c r="L75" s="920"/>
      <c r="M75" s="920"/>
      <c r="N75" s="920"/>
      <c r="O75" s="920"/>
      <c r="P75" s="921"/>
      <c r="Q75" s="923">
        <v>65</v>
      </c>
      <c r="R75" s="924"/>
      <c r="S75" s="924"/>
      <c r="T75" s="924"/>
      <c r="U75" s="876"/>
      <c r="V75" s="925">
        <v>53</v>
      </c>
      <c r="W75" s="924"/>
      <c r="X75" s="924"/>
      <c r="Y75" s="924"/>
      <c r="Z75" s="876"/>
      <c r="AA75" s="925">
        <v>12</v>
      </c>
      <c r="AB75" s="924"/>
      <c r="AC75" s="924"/>
      <c r="AD75" s="924"/>
      <c r="AE75" s="876"/>
      <c r="AF75" s="925" t="s">
        <v>584</v>
      </c>
      <c r="AG75" s="924"/>
      <c r="AH75" s="924"/>
      <c r="AI75" s="924"/>
      <c r="AJ75" s="876"/>
      <c r="AK75" s="925">
        <v>26</v>
      </c>
      <c r="AL75" s="924"/>
      <c r="AM75" s="924"/>
      <c r="AN75" s="924"/>
      <c r="AO75" s="876"/>
      <c r="AP75" s="925" t="s">
        <v>584</v>
      </c>
      <c r="AQ75" s="924"/>
      <c r="AR75" s="924"/>
      <c r="AS75" s="924"/>
      <c r="AT75" s="876"/>
      <c r="AU75" s="925" t="s">
        <v>584</v>
      </c>
      <c r="AV75" s="924"/>
      <c r="AW75" s="924"/>
      <c r="AX75" s="924"/>
      <c r="AY75" s="876"/>
      <c r="AZ75" s="874"/>
      <c r="BA75" s="874"/>
      <c r="BB75" s="874"/>
      <c r="BC75" s="874"/>
      <c r="BD75" s="875"/>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592</v>
      </c>
      <c r="C76" s="920"/>
      <c r="D76" s="920"/>
      <c r="E76" s="920"/>
      <c r="F76" s="920"/>
      <c r="G76" s="920"/>
      <c r="H76" s="920"/>
      <c r="I76" s="920"/>
      <c r="J76" s="920"/>
      <c r="K76" s="920"/>
      <c r="L76" s="920"/>
      <c r="M76" s="920"/>
      <c r="N76" s="920"/>
      <c r="O76" s="920"/>
      <c r="P76" s="921"/>
      <c r="Q76" s="923">
        <v>30</v>
      </c>
      <c r="R76" s="924"/>
      <c r="S76" s="924"/>
      <c r="T76" s="924"/>
      <c r="U76" s="876"/>
      <c r="V76" s="925">
        <v>26</v>
      </c>
      <c r="W76" s="924"/>
      <c r="X76" s="924"/>
      <c r="Y76" s="924"/>
      <c r="Z76" s="876"/>
      <c r="AA76" s="925">
        <v>4</v>
      </c>
      <c r="AB76" s="924"/>
      <c r="AC76" s="924"/>
      <c r="AD76" s="924"/>
      <c r="AE76" s="876"/>
      <c r="AF76" s="925" t="s">
        <v>584</v>
      </c>
      <c r="AG76" s="924"/>
      <c r="AH76" s="924"/>
      <c r="AI76" s="924"/>
      <c r="AJ76" s="876"/>
      <c r="AK76" s="925" t="s">
        <v>584</v>
      </c>
      <c r="AL76" s="924"/>
      <c r="AM76" s="924"/>
      <c r="AN76" s="924"/>
      <c r="AO76" s="876"/>
      <c r="AP76" s="925" t="s">
        <v>584</v>
      </c>
      <c r="AQ76" s="924"/>
      <c r="AR76" s="924"/>
      <c r="AS76" s="924"/>
      <c r="AT76" s="876"/>
      <c r="AU76" s="925" t="s">
        <v>584</v>
      </c>
      <c r="AV76" s="924"/>
      <c r="AW76" s="924"/>
      <c r="AX76" s="924"/>
      <c r="AY76" s="876"/>
      <c r="AZ76" s="874"/>
      <c r="BA76" s="874"/>
      <c r="BB76" s="874"/>
      <c r="BC76" s="874"/>
      <c r="BD76" s="875"/>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3"/>
      <c r="R77" s="924"/>
      <c r="S77" s="924"/>
      <c r="T77" s="924"/>
      <c r="U77" s="876"/>
      <c r="V77" s="925"/>
      <c r="W77" s="924"/>
      <c r="X77" s="924"/>
      <c r="Y77" s="924"/>
      <c r="Z77" s="876"/>
      <c r="AA77" s="925"/>
      <c r="AB77" s="924"/>
      <c r="AC77" s="924"/>
      <c r="AD77" s="924"/>
      <c r="AE77" s="876"/>
      <c r="AF77" s="925"/>
      <c r="AG77" s="924"/>
      <c r="AH77" s="924"/>
      <c r="AI77" s="924"/>
      <c r="AJ77" s="876"/>
      <c r="AK77" s="925"/>
      <c r="AL77" s="924"/>
      <c r="AM77" s="924"/>
      <c r="AN77" s="924"/>
      <c r="AO77" s="876"/>
      <c r="AP77" s="925"/>
      <c r="AQ77" s="924"/>
      <c r="AR77" s="924"/>
      <c r="AS77" s="924"/>
      <c r="AT77" s="876"/>
      <c r="AU77" s="925"/>
      <c r="AV77" s="924"/>
      <c r="AW77" s="924"/>
      <c r="AX77" s="924"/>
      <c r="AY77" s="876"/>
      <c r="AZ77" s="926"/>
      <c r="BA77" s="926"/>
      <c r="BB77" s="926"/>
      <c r="BC77" s="926"/>
      <c r="BD77" s="927"/>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6"/>
      <c r="BA78" s="926"/>
      <c r="BB78" s="926"/>
      <c r="BC78" s="926"/>
      <c r="BD78" s="927"/>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6"/>
      <c r="BA79" s="926"/>
      <c r="BB79" s="926"/>
      <c r="BC79" s="926"/>
      <c r="BD79" s="927"/>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310</v>
      </c>
      <c r="AG109" s="941"/>
      <c r="AH109" s="941"/>
      <c r="AI109" s="941"/>
      <c r="AJ109" s="942"/>
      <c r="AK109" s="940" t="s">
        <v>309</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310</v>
      </c>
      <c r="BW109" s="941"/>
      <c r="BX109" s="941"/>
      <c r="BY109" s="941"/>
      <c r="BZ109" s="942"/>
      <c r="CA109" s="940" t="s">
        <v>309</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310</v>
      </c>
      <c r="DM109" s="941"/>
      <c r="DN109" s="941"/>
      <c r="DO109" s="941"/>
      <c r="DP109" s="942"/>
      <c r="DQ109" s="940" t="s">
        <v>309</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277035</v>
      </c>
      <c r="AB110" s="948"/>
      <c r="AC110" s="948"/>
      <c r="AD110" s="948"/>
      <c r="AE110" s="949"/>
      <c r="AF110" s="950">
        <v>252901</v>
      </c>
      <c r="AG110" s="948"/>
      <c r="AH110" s="948"/>
      <c r="AI110" s="948"/>
      <c r="AJ110" s="949"/>
      <c r="AK110" s="950">
        <v>232902</v>
      </c>
      <c r="AL110" s="948"/>
      <c r="AM110" s="948"/>
      <c r="AN110" s="948"/>
      <c r="AO110" s="949"/>
      <c r="AP110" s="951">
        <v>12</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3123082</v>
      </c>
      <c r="BR110" s="983"/>
      <c r="BS110" s="983"/>
      <c r="BT110" s="983"/>
      <c r="BU110" s="983"/>
      <c r="BV110" s="983">
        <v>3115059</v>
      </c>
      <c r="BW110" s="983"/>
      <c r="BX110" s="983"/>
      <c r="BY110" s="983"/>
      <c r="BZ110" s="983"/>
      <c r="CA110" s="983">
        <v>3181108</v>
      </c>
      <c r="CB110" s="983"/>
      <c r="CC110" s="983"/>
      <c r="CD110" s="983"/>
      <c r="CE110" s="983"/>
      <c r="CF110" s="997">
        <v>164.3</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138</v>
      </c>
      <c r="DH110" s="983"/>
      <c r="DI110" s="983"/>
      <c r="DJ110" s="983"/>
      <c r="DK110" s="983"/>
      <c r="DL110" s="983" t="s">
        <v>417</v>
      </c>
      <c r="DM110" s="983"/>
      <c r="DN110" s="983"/>
      <c r="DO110" s="983"/>
      <c r="DP110" s="983"/>
      <c r="DQ110" s="983" t="s">
        <v>417</v>
      </c>
      <c r="DR110" s="983"/>
      <c r="DS110" s="983"/>
      <c r="DT110" s="983"/>
      <c r="DU110" s="983"/>
      <c r="DV110" s="984" t="s">
        <v>417</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138</v>
      </c>
      <c r="AB111" s="990"/>
      <c r="AC111" s="990"/>
      <c r="AD111" s="990"/>
      <c r="AE111" s="991"/>
      <c r="AF111" s="992" t="s">
        <v>417</v>
      </c>
      <c r="AG111" s="990"/>
      <c r="AH111" s="990"/>
      <c r="AI111" s="990"/>
      <c r="AJ111" s="991"/>
      <c r="AK111" s="992" t="s">
        <v>138</v>
      </c>
      <c r="AL111" s="990"/>
      <c r="AM111" s="990"/>
      <c r="AN111" s="990"/>
      <c r="AO111" s="991"/>
      <c r="AP111" s="993" t="s">
        <v>417</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25667</v>
      </c>
      <c r="BR111" s="976"/>
      <c r="BS111" s="976"/>
      <c r="BT111" s="976"/>
      <c r="BU111" s="976"/>
      <c r="BV111" s="976">
        <v>20400</v>
      </c>
      <c r="BW111" s="976"/>
      <c r="BX111" s="976"/>
      <c r="BY111" s="976"/>
      <c r="BZ111" s="976"/>
      <c r="CA111" s="976">
        <v>15134</v>
      </c>
      <c r="CB111" s="976"/>
      <c r="CC111" s="976"/>
      <c r="CD111" s="976"/>
      <c r="CE111" s="976"/>
      <c r="CF111" s="970">
        <v>0.8</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138</v>
      </c>
      <c r="DH111" s="976"/>
      <c r="DI111" s="976"/>
      <c r="DJ111" s="976"/>
      <c r="DK111" s="976"/>
      <c r="DL111" s="976" t="s">
        <v>138</v>
      </c>
      <c r="DM111" s="976"/>
      <c r="DN111" s="976"/>
      <c r="DO111" s="976"/>
      <c r="DP111" s="976"/>
      <c r="DQ111" s="976" t="s">
        <v>417</v>
      </c>
      <c r="DR111" s="976"/>
      <c r="DS111" s="976"/>
      <c r="DT111" s="976"/>
      <c r="DU111" s="976"/>
      <c r="DV111" s="977" t="s">
        <v>138</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138</v>
      </c>
      <c r="AB112" s="1015"/>
      <c r="AC112" s="1015"/>
      <c r="AD112" s="1015"/>
      <c r="AE112" s="1016"/>
      <c r="AF112" s="1017" t="s">
        <v>138</v>
      </c>
      <c r="AG112" s="1015"/>
      <c r="AH112" s="1015"/>
      <c r="AI112" s="1015"/>
      <c r="AJ112" s="1016"/>
      <c r="AK112" s="1017" t="s">
        <v>417</v>
      </c>
      <c r="AL112" s="1015"/>
      <c r="AM112" s="1015"/>
      <c r="AN112" s="1015"/>
      <c r="AO112" s="1016"/>
      <c r="AP112" s="1018" t="s">
        <v>138</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1580139</v>
      </c>
      <c r="BR112" s="976"/>
      <c r="BS112" s="976"/>
      <c r="BT112" s="976"/>
      <c r="BU112" s="976"/>
      <c r="BV112" s="976">
        <v>1561411</v>
      </c>
      <c r="BW112" s="976"/>
      <c r="BX112" s="976"/>
      <c r="BY112" s="976"/>
      <c r="BZ112" s="976"/>
      <c r="CA112" s="976">
        <v>1545932</v>
      </c>
      <c r="CB112" s="976"/>
      <c r="CC112" s="976"/>
      <c r="CD112" s="976"/>
      <c r="CE112" s="976"/>
      <c r="CF112" s="970">
        <v>79.8</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417</v>
      </c>
      <c r="DH112" s="976"/>
      <c r="DI112" s="976"/>
      <c r="DJ112" s="976"/>
      <c r="DK112" s="976"/>
      <c r="DL112" s="976" t="s">
        <v>138</v>
      </c>
      <c r="DM112" s="976"/>
      <c r="DN112" s="976"/>
      <c r="DO112" s="976"/>
      <c r="DP112" s="976"/>
      <c r="DQ112" s="976" t="s">
        <v>138</v>
      </c>
      <c r="DR112" s="976"/>
      <c r="DS112" s="976"/>
      <c r="DT112" s="976"/>
      <c r="DU112" s="976"/>
      <c r="DV112" s="977" t="s">
        <v>138</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98105</v>
      </c>
      <c r="AB113" s="990"/>
      <c r="AC113" s="990"/>
      <c r="AD113" s="990"/>
      <c r="AE113" s="991"/>
      <c r="AF113" s="992">
        <v>99756</v>
      </c>
      <c r="AG113" s="990"/>
      <c r="AH113" s="990"/>
      <c r="AI113" s="990"/>
      <c r="AJ113" s="991"/>
      <c r="AK113" s="992">
        <v>101161</v>
      </c>
      <c r="AL113" s="990"/>
      <c r="AM113" s="990"/>
      <c r="AN113" s="990"/>
      <c r="AO113" s="991"/>
      <c r="AP113" s="993">
        <v>5.2</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66286</v>
      </c>
      <c r="BR113" s="976"/>
      <c r="BS113" s="976"/>
      <c r="BT113" s="976"/>
      <c r="BU113" s="976"/>
      <c r="BV113" s="976">
        <v>82580</v>
      </c>
      <c r="BW113" s="976"/>
      <c r="BX113" s="976"/>
      <c r="BY113" s="976"/>
      <c r="BZ113" s="976"/>
      <c r="CA113" s="976">
        <v>118159</v>
      </c>
      <c r="CB113" s="976"/>
      <c r="CC113" s="976"/>
      <c r="CD113" s="976"/>
      <c r="CE113" s="976"/>
      <c r="CF113" s="970">
        <v>6.1</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138</v>
      </c>
      <c r="DH113" s="1015"/>
      <c r="DI113" s="1015"/>
      <c r="DJ113" s="1015"/>
      <c r="DK113" s="1016"/>
      <c r="DL113" s="1017" t="s">
        <v>138</v>
      </c>
      <c r="DM113" s="1015"/>
      <c r="DN113" s="1015"/>
      <c r="DO113" s="1015"/>
      <c r="DP113" s="1016"/>
      <c r="DQ113" s="1017" t="s">
        <v>138</v>
      </c>
      <c r="DR113" s="1015"/>
      <c r="DS113" s="1015"/>
      <c r="DT113" s="1015"/>
      <c r="DU113" s="1016"/>
      <c r="DV113" s="1018" t="s">
        <v>417</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12233</v>
      </c>
      <c r="AB114" s="1015"/>
      <c r="AC114" s="1015"/>
      <c r="AD114" s="1015"/>
      <c r="AE114" s="1016"/>
      <c r="AF114" s="1017">
        <v>1568</v>
      </c>
      <c r="AG114" s="1015"/>
      <c r="AH114" s="1015"/>
      <c r="AI114" s="1015"/>
      <c r="AJ114" s="1016"/>
      <c r="AK114" s="1017">
        <v>2245</v>
      </c>
      <c r="AL114" s="1015"/>
      <c r="AM114" s="1015"/>
      <c r="AN114" s="1015"/>
      <c r="AO114" s="1016"/>
      <c r="AP114" s="1018">
        <v>0.1</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507663</v>
      </c>
      <c r="BR114" s="976"/>
      <c r="BS114" s="976"/>
      <c r="BT114" s="976"/>
      <c r="BU114" s="976"/>
      <c r="BV114" s="976">
        <v>402848</v>
      </c>
      <c r="BW114" s="976"/>
      <c r="BX114" s="976"/>
      <c r="BY114" s="976"/>
      <c r="BZ114" s="976"/>
      <c r="CA114" s="976">
        <v>413847</v>
      </c>
      <c r="CB114" s="976"/>
      <c r="CC114" s="976"/>
      <c r="CD114" s="976"/>
      <c r="CE114" s="976"/>
      <c r="CF114" s="970">
        <v>21.4</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138</v>
      </c>
      <c r="DH114" s="1015"/>
      <c r="DI114" s="1015"/>
      <c r="DJ114" s="1015"/>
      <c r="DK114" s="1016"/>
      <c r="DL114" s="1017" t="s">
        <v>417</v>
      </c>
      <c r="DM114" s="1015"/>
      <c r="DN114" s="1015"/>
      <c r="DO114" s="1015"/>
      <c r="DP114" s="1016"/>
      <c r="DQ114" s="1017" t="s">
        <v>138</v>
      </c>
      <c r="DR114" s="1015"/>
      <c r="DS114" s="1015"/>
      <c r="DT114" s="1015"/>
      <c r="DU114" s="1016"/>
      <c r="DV114" s="1018" t="s">
        <v>417</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14640</v>
      </c>
      <c r="AB115" s="990"/>
      <c r="AC115" s="990"/>
      <c r="AD115" s="990"/>
      <c r="AE115" s="991"/>
      <c r="AF115" s="992">
        <v>5578</v>
      </c>
      <c r="AG115" s="990"/>
      <c r="AH115" s="990"/>
      <c r="AI115" s="990"/>
      <c r="AJ115" s="991"/>
      <c r="AK115" s="992">
        <v>5506</v>
      </c>
      <c r="AL115" s="990"/>
      <c r="AM115" s="990"/>
      <c r="AN115" s="990"/>
      <c r="AO115" s="991"/>
      <c r="AP115" s="993">
        <v>0.3</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138</v>
      </c>
      <c r="BR115" s="976"/>
      <c r="BS115" s="976"/>
      <c r="BT115" s="976"/>
      <c r="BU115" s="976"/>
      <c r="BV115" s="976" t="s">
        <v>138</v>
      </c>
      <c r="BW115" s="976"/>
      <c r="BX115" s="976"/>
      <c r="BY115" s="976"/>
      <c r="BZ115" s="976"/>
      <c r="CA115" s="976" t="s">
        <v>138</v>
      </c>
      <c r="CB115" s="976"/>
      <c r="CC115" s="976"/>
      <c r="CD115" s="976"/>
      <c r="CE115" s="976"/>
      <c r="CF115" s="970" t="s">
        <v>138</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417</v>
      </c>
      <c r="DH115" s="1015"/>
      <c r="DI115" s="1015"/>
      <c r="DJ115" s="1015"/>
      <c r="DK115" s="1016"/>
      <c r="DL115" s="1017" t="s">
        <v>138</v>
      </c>
      <c r="DM115" s="1015"/>
      <c r="DN115" s="1015"/>
      <c r="DO115" s="1015"/>
      <c r="DP115" s="1016"/>
      <c r="DQ115" s="1017" t="s">
        <v>138</v>
      </c>
      <c r="DR115" s="1015"/>
      <c r="DS115" s="1015"/>
      <c r="DT115" s="1015"/>
      <c r="DU115" s="1016"/>
      <c r="DV115" s="1018" t="s">
        <v>417</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138</v>
      </c>
      <c r="AB116" s="1015"/>
      <c r="AC116" s="1015"/>
      <c r="AD116" s="1015"/>
      <c r="AE116" s="1016"/>
      <c r="AF116" s="1017" t="s">
        <v>417</v>
      </c>
      <c r="AG116" s="1015"/>
      <c r="AH116" s="1015"/>
      <c r="AI116" s="1015"/>
      <c r="AJ116" s="1016"/>
      <c r="AK116" s="1017">
        <v>25</v>
      </c>
      <c r="AL116" s="1015"/>
      <c r="AM116" s="1015"/>
      <c r="AN116" s="1015"/>
      <c r="AO116" s="1016"/>
      <c r="AP116" s="1018">
        <v>0</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138</v>
      </c>
      <c r="BR116" s="976"/>
      <c r="BS116" s="976"/>
      <c r="BT116" s="976"/>
      <c r="BU116" s="976"/>
      <c r="BV116" s="976" t="s">
        <v>138</v>
      </c>
      <c r="BW116" s="976"/>
      <c r="BX116" s="976"/>
      <c r="BY116" s="976"/>
      <c r="BZ116" s="976"/>
      <c r="CA116" s="976" t="s">
        <v>417</v>
      </c>
      <c r="CB116" s="976"/>
      <c r="CC116" s="976"/>
      <c r="CD116" s="976"/>
      <c r="CE116" s="976"/>
      <c r="CF116" s="970" t="s">
        <v>417</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25667</v>
      </c>
      <c r="DH116" s="1015"/>
      <c r="DI116" s="1015"/>
      <c r="DJ116" s="1015"/>
      <c r="DK116" s="1016"/>
      <c r="DL116" s="1017">
        <v>20400</v>
      </c>
      <c r="DM116" s="1015"/>
      <c r="DN116" s="1015"/>
      <c r="DO116" s="1015"/>
      <c r="DP116" s="1016"/>
      <c r="DQ116" s="1017">
        <v>15134</v>
      </c>
      <c r="DR116" s="1015"/>
      <c r="DS116" s="1015"/>
      <c r="DT116" s="1015"/>
      <c r="DU116" s="1016"/>
      <c r="DV116" s="1018">
        <v>0.8</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402013</v>
      </c>
      <c r="AB117" s="1033"/>
      <c r="AC117" s="1033"/>
      <c r="AD117" s="1033"/>
      <c r="AE117" s="1034"/>
      <c r="AF117" s="1035">
        <v>359803</v>
      </c>
      <c r="AG117" s="1033"/>
      <c r="AH117" s="1033"/>
      <c r="AI117" s="1033"/>
      <c r="AJ117" s="1034"/>
      <c r="AK117" s="1035">
        <v>341839</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138</v>
      </c>
      <c r="BR117" s="976"/>
      <c r="BS117" s="976"/>
      <c r="BT117" s="976"/>
      <c r="BU117" s="976"/>
      <c r="BV117" s="976" t="s">
        <v>138</v>
      </c>
      <c r="BW117" s="976"/>
      <c r="BX117" s="976"/>
      <c r="BY117" s="976"/>
      <c r="BZ117" s="976"/>
      <c r="CA117" s="976" t="s">
        <v>417</v>
      </c>
      <c r="CB117" s="976"/>
      <c r="CC117" s="976"/>
      <c r="CD117" s="976"/>
      <c r="CE117" s="976"/>
      <c r="CF117" s="970" t="s">
        <v>417</v>
      </c>
      <c r="CG117" s="971"/>
      <c r="CH117" s="971"/>
      <c r="CI117" s="971"/>
      <c r="CJ117" s="971"/>
      <c r="CK117" s="1001"/>
      <c r="CL117" s="1002"/>
      <c r="CM117" s="972" t="s">
        <v>461</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138</v>
      </c>
      <c r="DH117" s="1015"/>
      <c r="DI117" s="1015"/>
      <c r="DJ117" s="1015"/>
      <c r="DK117" s="1016"/>
      <c r="DL117" s="1017" t="s">
        <v>417</v>
      </c>
      <c r="DM117" s="1015"/>
      <c r="DN117" s="1015"/>
      <c r="DO117" s="1015"/>
      <c r="DP117" s="1016"/>
      <c r="DQ117" s="1017" t="s">
        <v>138</v>
      </c>
      <c r="DR117" s="1015"/>
      <c r="DS117" s="1015"/>
      <c r="DT117" s="1015"/>
      <c r="DU117" s="1016"/>
      <c r="DV117" s="1018" t="s">
        <v>138</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310</v>
      </c>
      <c r="AG118" s="941"/>
      <c r="AH118" s="941"/>
      <c r="AI118" s="941"/>
      <c r="AJ118" s="942"/>
      <c r="AK118" s="940" t="s">
        <v>309</v>
      </c>
      <c r="AL118" s="941"/>
      <c r="AM118" s="941"/>
      <c r="AN118" s="941"/>
      <c r="AO118" s="942"/>
      <c r="AP118" s="1027" t="s">
        <v>434</v>
      </c>
      <c r="AQ118" s="1028"/>
      <c r="AR118" s="1028"/>
      <c r="AS118" s="1028"/>
      <c r="AT118" s="1029"/>
      <c r="AU118" s="956"/>
      <c r="AV118" s="957"/>
      <c r="AW118" s="957"/>
      <c r="AX118" s="957"/>
      <c r="AY118" s="957"/>
      <c r="AZ118" s="1030" t="s">
        <v>462</v>
      </c>
      <c r="BA118" s="1021"/>
      <c r="BB118" s="1021"/>
      <c r="BC118" s="1021"/>
      <c r="BD118" s="1021"/>
      <c r="BE118" s="1021"/>
      <c r="BF118" s="1021"/>
      <c r="BG118" s="1021"/>
      <c r="BH118" s="1021"/>
      <c r="BI118" s="1021"/>
      <c r="BJ118" s="1021"/>
      <c r="BK118" s="1021"/>
      <c r="BL118" s="1021"/>
      <c r="BM118" s="1021"/>
      <c r="BN118" s="1021"/>
      <c r="BO118" s="1021"/>
      <c r="BP118" s="1022"/>
      <c r="BQ118" s="1053" t="s">
        <v>417</v>
      </c>
      <c r="BR118" s="1054"/>
      <c r="BS118" s="1054"/>
      <c r="BT118" s="1054"/>
      <c r="BU118" s="1054"/>
      <c r="BV118" s="1054" t="s">
        <v>138</v>
      </c>
      <c r="BW118" s="1054"/>
      <c r="BX118" s="1054"/>
      <c r="BY118" s="1054"/>
      <c r="BZ118" s="1054"/>
      <c r="CA118" s="1054" t="s">
        <v>138</v>
      </c>
      <c r="CB118" s="1054"/>
      <c r="CC118" s="1054"/>
      <c r="CD118" s="1054"/>
      <c r="CE118" s="1054"/>
      <c r="CF118" s="970" t="s">
        <v>138</v>
      </c>
      <c r="CG118" s="971"/>
      <c r="CH118" s="971"/>
      <c r="CI118" s="971"/>
      <c r="CJ118" s="971"/>
      <c r="CK118" s="1001"/>
      <c r="CL118" s="1002"/>
      <c r="CM118" s="972" t="s">
        <v>463</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138</v>
      </c>
      <c r="DH118" s="1015"/>
      <c r="DI118" s="1015"/>
      <c r="DJ118" s="1015"/>
      <c r="DK118" s="1016"/>
      <c r="DL118" s="1017" t="s">
        <v>138</v>
      </c>
      <c r="DM118" s="1015"/>
      <c r="DN118" s="1015"/>
      <c r="DO118" s="1015"/>
      <c r="DP118" s="1016"/>
      <c r="DQ118" s="1017" t="s">
        <v>138</v>
      </c>
      <c r="DR118" s="1015"/>
      <c r="DS118" s="1015"/>
      <c r="DT118" s="1015"/>
      <c r="DU118" s="1016"/>
      <c r="DV118" s="1018" t="s">
        <v>138</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138</v>
      </c>
      <c r="AB119" s="948"/>
      <c r="AC119" s="948"/>
      <c r="AD119" s="948"/>
      <c r="AE119" s="949"/>
      <c r="AF119" s="950" t="s">
        <v>138</v>
      </c>
      <c r="AG119" s="948"/>
      <c r="AH119" s="948"/>
      <c r="AI119" s="948"/>
      <c r="AJ119" s="949"/>
      <c r="AK119" s="950" t="s">
        <v>138</v>
      </c>
      <c r="AL119" s="948"/>
      <c r="AM119" s="948"/>
      <c r="AN119" s="948"/>
      <c r="AO119" s="949"/>
      <c r="AP119" s="951" t="s">
        <v>417</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464</v>
      </c>
      <c r="BP119" s="1062"/>
      <c r="BQ119" s="1053">
        <v>5302837</v>
      </c>
      <c r="BR119" s="1054"/>
      <c r="BS119" s="1054"/>
      <c r="BT119" s="1054"/>
      <c r="BU119" s="1054"/>
      <c r="BV119" s="1054">
        <v>5182298</v>
      </c>
      <c r="BW119" s="1054"/>
      <c r="BX119" s="1054"/>
      <c r="BY119" s="1054"/>
      <c r="BZ119" s="1054"/>
      <c r="CA119" s="1054">
        <v>5274180</v>
      </c>
      <c r="CB119" s="1054"/>
      <c r="CC119" s="1054"/>
      <c r="CD119" s="1054"/>
      <c r="CE119" s="1054"/>
      <c r="CF119" s="1055"/>
      <c r="CG119" s="1056"/>
      <c r="CH119" s="1056"/>
      <c r="CI119" s="1056"/>
      <c r="CJ119" s="1057"/>
      <c r="CK119" s="1003"/>
      <c r="CL119" s="1004"/>
      <c r="CM119" s="1058" t="s">
        <v>465</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417</v>
      </c>
      <c r="DH119" s="1040"/>
      <c r="DI119" s="1040"/>
      <c r="DJ119" s="1040"/>
      <c r="DK119" s="1041"/>
      <c r="DL119" s="1039" t="s">
        <v>138</v>
      </c>
      <c r="DM119" s="1040"/>
      <c r="DN119" s="1040"/>
      <c r="DO119" s="1040"/>
      <c r="DP119" s="1041"/>
      <c r="DQ119" s="1039" t="s">
        <v>138</v>
      </c>
      <c r="DR119" s="1040"/>
      <c r="DS119" s="1040"/>
      <c r="DT119" s="1040"/>
      <c r="DU119" s="1041"/>
      <c r="DV119" s="1042" t="s">
        <v>417</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417</v>
      </c>
      <c r="AB120" s="1015"/>
      <c r="AC120" s="1015"/>
      <c r="AD120" s="1015"/>
      <c r="AE120" s="1016"/>
      <c r="AF120" s="1017" t="s">
        <v>417</v>
      </c>
      <c r="AG120" s="1015"/>
      <c r="AH120" s="1015"/>
      <c r="AI120" s="1015"/>
      <c r="AJ120" s="1016"/>
      <c r="AK120" s="1017" t="s">
        <v>417</v>
      </c>
      <c r="AL120" s="1015"/>
      <c r="AM120" s="1015"/>
      <c r="AN120" s="1015"/>
      <c r="AO120" s="1016"/>
      <c r="AP120" s="1018" t="s">
        <v>138</v>
      </c>
      <c r="AQ120" s="1019"/>
      <c r="AR120" s="1019"/>
      <c r="AS120" s="1019"/>
      <c r="AT120" s="1020"/>
      <c r="AU120" s="1045" t="s">
        <v>466</v>
      </c>
      <c r="AV120" s="1046"/>
      <c r="AW120" s="1046"/>
      <c r="AX120" s="1046"/>
      <c r="AY120" s="1047"/>
      <c r="AZ120" s="996" t="s">
        <v>467</v>
      </c>
      <c r="BA120" s="945"/>
      <c r="BB120" s="945"/>
      <c r="BC120" s="945"/>
      <c r="BD120" s="945"/>
      <c r="BE120" s="945"/>
      <c r="BF120" s="945"/>
      <c r="BG120" s="945"/>
      <c r="BH120" s="945"/>
      <c r="BI120" s="945"/>
      <c r="BJ120" s="945"/>
      <c r="BK120" s="945"/>
      <c r="BL120" s="945"/>
      <c r="BM120" s="945"/>
      <c r="BN120" s="945"/>
      <c r="BO120" s="945"/>
      <c r="BP120" s="946"/>
      <c r="BQ120" s="982">
        <v>1887553</v>
      </c>
      <c r="BR120" s="983"/>
      <c r="BS120" s="983"/>
      <c r="BT120" s="983"/>
      <c r="BU120" s="983"/>
      <c r="BV120" s="983">
        <v>2036603</v>
      </c>
      <c r="BW120" s="983"/>
      <c r="BX120" s="983"/>
      <c r="BY120" s="983"/>
      <c r="BZ120" s="983"/>
      <c r="CA120" s="983">
        <v>1909472</v>
      </c>
      <c r="CB120" s="983"/>
      <c r="CC120" s="983"/>
      <c r="CD120" s="983"/>
      <c r="CE120" s="983"/>
      <c r="CF120" s="997">
        <v>98.6</v>
      </c>
      <c r="CG120" s="998"/>
      <c r="CH120" s="998"/>
      <c r="CI120" s="998"/>
      <c r="CJ120" s="998"/>
      <c r="CK120" s="1063" t="s">
        <v>468</v>
      </c>
      <c r="CL120" s="1064"/>
      <c r="CM120" s="1064"/>
      <c r="CN120" s="1064"/>
      <c r="CO120" s="1065"/>
      <c r="CP120" s="1071" t="s">
        <v>412</v>
      </c>
      <c r="CQ120" s="1072"/>
      <c r="CR120" s="1072"/>
      <c r="CS120" s="1072"/>
      <c r="CT120" s="1072"/>
      <c r="CU120" s="1072"/>
      <c r="CV120" s="1072"/>
      <c r="CW120" s="1072"/>
      <c r="CX120" s="1072"/>
      <c r="CY120" s="1072"/>
      <c r="CZ120" s="1072"/>
      <c r="DA120" s="1072"/>
      <c r="DB120" s="1072"/>
      <c r="DC120" s="1072"/>
      <c r="DD120" s="1072"/>
      <c r="DE120" s="1072"/>
      <c r="DF120" s="1073"/>
      <c r="DG120" s="982">
        <v>1124517</v>
      </c>
      <c r="DH120" s="983"/>
      <c r="DI120" s="983"/>
      <c r="DJ120" s="983"/>
      <c r="DK120" s="983"/>
      <c r="DL120" s="983">
        <v>1113778</v>
      </c>
      <c r="DM120" s="983"/>
      <c r="DN120" s="983"/>
      <c r="DO120" s="983"/>
      <c r="DP120" s="983"/>
      <c r="DQ120" s="983">
        <v>1081820</v>
      </c>
      <c r="DR120" s="983"/>
      <c r="DS120" s="983"/>
      <c r="DT120" s="983"/>
      <c r="DU120" s="983"/>
      <c r="DV120" s="984">
        <v>55.9</v>
      </c>
      <c r="DW120" s="984"/>
      <c r="DX120" s="984"/>
      <c r="DY120" s="984"/>
      <c r="DZ120" s="985"/>
    </row>
    <row r="121" spans="1:130" s="247" customFormat="1" ht="26.25" customHeight="1" x14ac:dyDescent="0.15">
      <c r="A121" s="1115"/>
      <c r="B121" s="1002"/>
      <c r="C121" s="1023" t="s">
        <v>469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417</v>
      </c>
      <c r="AB121" s="1015"/>
      <c r="AC121" s="1015"/>
      <c r="AD121" s="1015"/>
      <c r="AE121" s="1016"/>
      <c r="AF121" s="1017" t="s">
        <v>417</v>
      </c>
      <c r="AG121" s="1015"/>
      <c r="AH121" s="1015"/>
      <c r="AI121" s="1015"/>
      <c r="AJ121" s="1016"/>
      <c r="AK121" s="1017" t="s">
        <v>138</v>
      </c>
      <c r="AL121" s="1015"/>
      <c r="AM121" s="1015"/>
      <c r="AN121" s="1015"/>
      <c r="AO121" s="1016"/>
      <c r="AP121" s="1018" t="s">
        <v>417</v>
      </c>
      <c r="AQ121" s="1019"/>
      <c r="AR121" s="1019"/>
      <c r="AS121" s="1019"/>
      <c r="AT121" s="1020"/>
      <c r="AU121" s="1048"/>
      <c r="AV121" s="1049"/>
      <c r="AW121" s="1049"/>
      <c r="AX121" s="1049"/>
      <c r="AY121" s="1050"/>
      <c r="AZ121" s="1005" t="s">
        <v>470</v>
      </c>
      <c r="BA121" s="1006"/>
      <c r="BB121" s="1006"/>
      <c r="BC121" s="1006"/>
      <c r="BD121" s="1006"/>
      <c r="BE121" s="1006"/>
      <c r="BF121" s="1006"/>
      <c r="BG121" s="1006"/>
      <c r="BH121" s="1006"/>
      <c r="BI121" s="1006"/>
      <c r="BJ121" s="1006"/>
      <c r="BK121" s="1006"/>
      <c r="BL121" s="1006"/>
      <c r="BM121" s="1006"/>
      <c r="BN121" s="1006"/>
      <c r="BO121" s="1006"/>
      <c r="BP121" s="1007"/>
      <c r="BQ121" s="975" t="s">
        <v>417</v>
      </c>
      <c r="BR121" s="976"/>
      <c r="BS121" s="976"/>
      <c r="BT121" s="976"/>
      <c r="BU121" s="976"/>
      <c r="BV121" s="976" t="s">
        <v>417</v>
      </c>
      <c r="BW121" s="976"/>
      <c r="BX121" s="976"/>
      <c r="BY121" s="976"/>
      <c r="BZ121" s="976"/>
      <c r="CA121" s="976" t="s">
        <v>417</v>
      </c>
      <c r="CB121" s="976"/>
      <c r="CC121" s="976"/>
      <c r="CD121" s="976"/>
      <c r="CE121" s="976"/>
      <c r="CF121" s="970" t="s">
        <v>138</v>
      </c>
      <c r="CG121" s="971"/>
      <c r="CH121" s="971"/>
      <c r="CI121" s="971"/>
      <c r="CJ121" s="971"/>
      <c r="CK121" s="1066"/>
      <c r="CL121" s="1067"/>
      <c r="CM121" s="1067"/>
      <c r="CN121" s="1067"/>
      <c r="CO121" s="1068"/>
      <c r="CP121" s="1076" t="s">
        <v>471</v>
      </c>
      <c r="CQ121" s="1077"/>
      <c r="CR121" s="1077"/>
      <c r="CS121" s="1077"/>
      <c r="CT121" s="1077"/>
      <c r="CU121" s="1077"/>
      <c r="CV121" s="1077"/>
      <c r="CW121" s="1077"/>
      <c r="CX121" s="1077"/>
      <c r="CY121" s="1077"/>
      <c r="CZ121" s="1077"/>
      <c r="DA121" s="1077"/>
      <c r="DB121" s="1077"/>
      <c r="DC121" s="1077"/>
      <c r="DD121" s="1077"/>
      <c r="DE121" s="1077"/>
      <c r="DF121" s="1078"/>
      <c r="DG121" s="975">
        <v>400339</v>
      </c>
      <c r="DH121" s="976"/>
      <c r="DI121" s="976"/>
      <c r="DJ121" s="976"/>
      <c r="DK121" s="976"/>
      <c r="DL121" s="976">
        <v>395796</v>
      </c>
      <c r="DM121" s="976"/>
      <c r="DN121" s="976"/>
      <c r="DO121" s="976"/>
      <c r="DP121" s="976"/>
      <c r="DQ121" s="976">
        <v>415782</v>
      </c>
      <c r="DR121" s="976"/>
      <c r="DS121" s="976"/>
      <c r="DT121" s="976"/>
      <c r="DU121" s="976"/>
      <c r="DV121" s="977">
        <v>21.5</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138</v>
      </c>
      <c r="AB122" s="1015"/>
      <c r="AC122" s="1015"/>
      <c r="AD122" s="1015"/>
      <c r="AE122" s="1016"/>
      <c r="AF122" s="1017" t="s">
        <v>138</v>
      </c>
      <c r="AG122" s="1015"/>
      <c r="AH122" s="1015"/>
      <c r="AI122" s="1015"/>
      <c r="AJ122" s="1016"/>
      <c r="AK122" s="1017" t="s">
        <v>472</v>
      </c>
      <c r="AL122" s="1015"/>
      <c r="AM122" s="1015"/>
      <c r="AN122" s="1015"/>
      <c r="AO122" s="1016"/>
      <c r="AP122" s="1018" t="s">
        <v>138</v>
      </c>
      <c r="AQ122" s="1019"/>
      <c r="AR122" s="1019"/>
      <c r="AS122" s="1019"/>
      <c r="AT122" s="1020"/>
      <c r="AU122" s="1048"/>
      <c r="AV122" s="1049"/>
      <c r="AW122" s="1049"/>
      <c r="AX122" s="1049"/>
      <c r="AY122" s="1050"/>
      <c r="AZ122" s="1030" t="s">
        <v>473</v>
      </c>
      <c r="BA122" s="1021"/>
      <c r="BB122" s="1021"/>
      <c r="BC122" s="1021"/>
      <c r="BD122" s="1021"/>
      <c r="BE122" s="1021"/>
      <c r="BF122" s="1021"/>
      <c r="BG122" s="1021"/>
      <c r="BH122" s="1021"/>
      <c r="BI122" s="1021"/>
      <c r="BJ122" s="1021"/>
      <c r="BK122" s="1021"/>
      <c r="BL122" s="1021"/>
      <c r="BM122" s="1021"/>
      <c r="BN122" s="1021"/>
      <c r="BO122" s="1021"/>
      <c r="BP122" s="1022"/>
      <c r="BQ122" s="1053">
        <v>2991521</v>
      </c>
      <c r="BR122" s="1054"/>
      <c r="BS122" s="1054"/>
      <c r="BT122" s="1054"/>
      <c r="BU122" s="1054"/>
      <c r="BV122" s="1054">
        <v>2958210</v>
      </c>
      <c r="BW122" s="1054"/>
      <c r="BX122" s="1054"/>
      <c r="BY122" s="1054"/>
      <c r="BZ122" s="1054"/>
      <c r="CA122" s="1054">
        <v>2993677</v>
      </c>
      <c r="CB122" s="1054"/>
      <c r="CC122" s="1054"/>
      <c r="CD122" s="1054"/>
      <c r="CE122" s="1054"/>
      <c r="CF122" s="1074">
        <v>154.6</v>
      </c>
      <c r="CG122" s="1075"/>
      <c r="CH122" s="1075"/>
      <c r="CI122" s="1075"/>
      <c r="CJ122" s="1075"/>
      <c r="CK122" s="1066"/>
      <c r="CL122" s="1067"/>
      <c r="CM122" s="1067"/>
      <c r="CN122" s="1067"/>
      <c r="CO122" s="1068"/>
      <c r="CP122" s="1076" t="s">
        <v>474</v>
      </c>
      <c r="CQ122" s="1077"/>
      <c r="CR122" s="1077"/>
      <c r="CS122" s="1077"/>
      <c r="CT122" s="1077"/>
      <c r="CU122" s="1077"/>
      <c r="CV122" s="1077"/>
      <c r="CW122" s="1077"/>
      <c r="CX122" s="1077"/>
      <c r="CY122" s="1077"/>
      <c r="CZ122" s="1077"/>
      <c r="DA122" s="1077"/>
      <c r="DB122" s="1077"/>
      <c r="DC122" s="1077"/>
      <c r="DD122" s="1077"/>
      <c r="DE122" s="1077"/>
      <c r="DF122" s="1078"/>
      <c r="DG122" s="975">
        <v>55283</v>
      </c>
      <c r="DH122" s="976"/>
      <c r="DI122" s="976"/>
      <c r="DJ122" s="976"/>
      <c r="DK122" s="976"/>
      <c r="DL122" s="976">
        <v>51837</v>
      </c>
      <c r="DM122" s="976"/>
      <c r="DN122" s="976"/>
      <c r="DO122" s="976"/>
      <c r="DP122" s="976"/>
      <c r="DQ122" s="976">
        <v>48330</v>
      </c>
      <c r="DR122" s="976"/>
      <c r="DS122" s="976"/>
      <c r="DT122" s="976"/>
      <c r="DU122" s="976"/>
      <c r="DV122" s="977">
        <v>2.5</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14640</v>
      </c>
      <c r="AB123" s="1015"/>
      <c r="AC123" s="1015"/>
      <c r="AD123" s="1015"/>
      <c r="AE123" s="1016"/>
      <c r="AF123" s="1017">
        <v>5578</v>
      </c>
      <c r="AG123" s="1015"/>
      <c r="AH123" s="1015"/>
      <c r="AI123" s="1015"/>
      <c r="AJ123" s="1016"/>
      <c r="AK123" s="1017">
        <v>5506</v>
      </c>
      <c r="AL123" s="1015"/>
      <c r="AM123" s="1015"/>
      <c r="AN123" s="1015"/>
      <c r="AO123" s="1016"/>
      <c r="AP123" s="1018">
        <v>0.3</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475</v>
      </c>
      <c r="BP123" s="1062"/>
      <c r="BQ123" s="1121">
        <v>4879074</v>
      </c>
      <c r="BR123" s="1122"/>
      <c r="BS123" s="1122"/>
      <c r="BT123" s="1122"/>
      <c r="BU123" s="1122"/>
      <c r="BV123" s="1122">
        <v>4994813</v>
      </c>
      <c r="BW123" s="1122"/>
      <c r="BX123" s="1122"/>
      <c r="BY123" s="1122"/>
      <c r="BZ123" s="1122"/>
      <c r="CA123" s="1122">
        <v>4903149</v>
      </c>
      <c r="CB123" s="1122"/>
      <c r="CC123" s="1122"/>
      <c r="CD123" s="1122"/>
      <c r="CE123" s="1122"/>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t="s">
        <v>138</v>
      </c>
      <c r="DH123" s="1015"/>
      <c r="DI123" s="1015"/>
      <c r="DJ123" s="1015"/>
      <c r="DK123" s="1016"/>
      <c r="DL123" s="1017" t="s">
        <v>417</v>
      </c>
      <c r="DM123" s="1015"/>
      <c r="DN123" s="1015"/>
      <c r="DO123" s="1015"/>
      <c r="DP123" s="1016"/>
      <c r="DQ123" s="1017" t="s">
        <v>417</v>
      </c>
      <c r="DR123" s="1015"/>
      <c r="DS123" s="1015"/>
      <c r="DT123" s="1015"/>
      <c r="DU123" s="1016"/>
      <c r="DV123" s="1018" t="s">
        <v>417</v>
      </c>
      <c r="DW123" s="1019"/>
      <c r="DX123" s="1019"/>
      <c r="DY123" s="1019"/>
      <c r="DZ123" s="1020"/>
    </row>
    <row r="124" spans="1:130" s="247" customFormat="1" ht="26.25" customHeight="1" thickBot="1" x14ac:dyDescent="0.2">
      <c r="A124" s="1115"/>
      <c r="B124" s="1002"/>
      <c r="C124" s="972" t="s">
        <v>461</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417</v>
      </c>
      <c r="AB124" s="1015"/>
      <c r="AC124" s="1015"/>
      <c r="AD124" s="1015"/>
      <c r="AE124" s="1016"/>
      <c r="AF124" s="1017" t="s">
        <v>138</v>
      </c>
      <c r="AG124" s="1015"/>
      <c r="AH124" s="1015"/>
      <c r="AI124" s="1015"/>
      <c r="AJ124" s="1016"/>
      <c r="AK124" s="1017" t="s">
        <v>417</v>
      </c>
      <c r="AL124" s="1015"/>
      <c r="AM124" s="1015"/>
      <c r="AN124" s="1015"/>
      <c r="AO124" s="1016"/>
      <c r="AP124" s="1018" t="s">
        <v>417</v>
      </c>
      <c r="AQ124" s="1019"/>
      <c r="AR124" s="1019"/>
      <c r="AS124" s="1019"/>
      <c r="AT124" s="1020"/>
      <c r="AU124" s="1117" t="s">
        <v>477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22.1</v>
      </c>
      <c r="BR124" s="1084"/>
      <c r="BS124" s="1084"/>
      <c r="BT124" s="1084"/>
      <c r="BU124" s="1084"/>
      <c r="BV124" s="1084">
        <v>9.8000000000000007</v>
      </c>
      <c r="BW124" s="1084"/>
      <c r="BX124" s="1084"/>
      <c r="BY124" s="1084"/>
      <c r="BZ124" s="1084"/>
      <c r="CA124" s="1084">
        <v>19.100000000000001</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138</v>
      </c>
      <c r="DH124" s="1040"/>
      <c r="DI124" s="1040"/>
      <c r="DJ124" s="1040"/>
      <c r="DK124" s="1041"/>
      <c r="DL124" s="1039" t="s">
        <v>417</v>
      </c>
      <c r="DM124" s="1040"/>
      <c r="DN124" s="1040"/>
      <c r="DO124" s="1040"/>
      <c r="DP124" s="1041"/>
      <c r="DQ124" s="1039" t="s">
        <v>138</v>
      </c>
      <c r="DR124" s="1040"/>
      <c r="DS124" s="1040"/>
      <c r="DT124" s="1040"/>
      <c r="DU124" s="1041"/>
      <c r="DV124" s="1042" t="s">
        <v>138</v>
      </c>
      <c r="DW124" s="1043"/>
      <c r="DX124" s="1043"/>
      <c r="DY124" s="1043"/>
      <c r="DZ124" s="1044"/>
    </row>
    <row r="125" spans="1:130" s="247" customFormat="1" ht="26.25" customHeight="1" x14ac:dyDescent="0.15">
      <c r="A125" s="1115"/>
      <c r="B125" s="1002"/>
      <c r="C125" s="972" t="s">
        <v>463</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138</v>
      </c>
      <c r="AB125" s="1015"/>
      <c r="AC125" s="1015"/>
      <c r="AD125" s="1015"/>
      <c r="AE125" s="1016"/>
      <c r="AF125" s="1017" t="s">
        <v>417</v>
      </c>
      <c r="AG125" s="1015"/>
      <c r="AH125" s="1015"/>
      <c r="AI125" s="1015"/>
      <c r="AJ125" s="1016"/>
      <c r="AK125" s="1017" t="s">
        <v>138</v>
      </c>
      <c r="AL125" s="1015"/>
      <c r="AM125" s="1015"/>
      <c r="AN125" s="1015"/>
      <c r="AO125" s="1016"/>
      <c r="AP125" s="1018" t="s">
        <v>138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138</v>
      </c>
      <c r="DH125" s="983"/>
      <c r="DI125" s="983"/>
      <c r="DJ125" s="983"/>
      <c r="DK125" s="983"/>
      <c r="DL125" s="983" t="s">
        <v>417</v>
      </c>
      <c r="DM125" s="983"/>
      <c r="DN125" s="983"/>
      <c r="DO125" s="983"/>
      <c r="DP125" s="983"/>
      <c r="DQ125" s="983" t="s">
        <v>417</v>
      </c>
      <c r="DR125" s="983"/>
      <c r="DS125" s="983"/>
      <c r="DT125" s="983"/>
      <c r="DU125" s="983"/>
      <c r="DV125" s="984" t="s">
        <v>138</v>
      </c>
      <c r="DW125" s="984"/>
      <c r="DX125" s="984"/>
      <c r="DY125" s="984"/>
      <c r="DZ125" s="985"/>
    </row>
    <row r="126" spans="1:130" s="247" customFormat="1" ht="26.25" customHeight="1" thickBot="1" x14ac:dyDescent="0.2">
      <c r="A126" s="1115"/>
      <c r="B126" s="1002"/>
      <c r="C126" s="972" t="s">
        <v>465</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417</v>
      </c>
      <c r="AB126" s="1015"/>
      <c r="AC126" s="1015"/>
      <c r="AD126" s="1015"/>
      <c r="AE126" s="1016"/>
      <c r="AF126" s="1017" t="s">
        <v>138</v>
      </c>
      <c r="AG126" s="1015"/>
      <c r="AH126" s="1015"/>
      <c r="AI126" s="1015"/>
      <c r="AJ126" s="1016"/>
      <c r="AK126" s="1017" t="s">
        <v>138</v>
      </c>
      <c r="AL126" s="1015"/>
      <c r="AM126" s="1015"/>
      <c r="AN126" s="1015"/>
      <c r="AO126" s="1016"/>
      <c r="AP126" s="1018" t="s">
        <v>138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138</v>
      </c>
      <c r="DH126" s="976"/>
      <c r="DI126" s="976"/>
      <c r="DJ126" s="976"/>
      <c r="DK126" s="976"/>
      <c r="DL126" s="976" t="s">
        <v>138</v>
      </c>
      <c r="DM126" s="976"/>
      <c r="DN126" s="976"/>
      <c r="DO126" s="976"/>
      <c r="DP126" s="976"/>
      <c r="DQ126" s="976" t="s">
        <v>138</v>
      </c>
      <c r="DR126" s="976"/>
      <c r="DS126" s="976"/>
      <c r="DT126" s="976"/>
      <c r="DU126" s="976"/>
      <c r="DV126" s="977" t="s">
        <v>417</v>
      </c>
      <c r="DW126" s="977"/>
      <c r="DX126" s="977"/>
      <c r="DY126" s="977"/>
      <c r="DZ126" s="978"/>
    </row>
    <row r="127" spans="1:130" s="247" customFormat="1" ht="26.25" customHeight="1" x14ac:dyDescent="0.15">
      <c r="A127" s="1116"/>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417</v>
      </c>
      <c r="AB127" s="1015"/>
      <c r="AC127" s="1015"/>
      <c r="AD127" s="1015"/>
      <c r="AE127" s="1016"/>
      <c r="AF127" s="1017" t="s">
        <v>417</v>
      </c>
      <c r="AG127" s="1015"/>
      <c r="AH127" s="1015"/>
      <c r="AI127" s="1015"/>
      <c r="AJ127" s="1016"/>
      <c r="AK127" s="1017" t="s">
        <v>138</v>
      </c>
      <c r="AL127" s="1015"/>
      <c r="AM127" s="1015"/>
      <c r="AN127" s="1015"/>
      <c r="AO127" s="1016"/>
      <c r="AP127" s="1018" t="s">
        <v>417</v>
      </c>
      <c r="AQ127" s="1019"/>
      <c r="AR127" s="1019"/>
      <c r="AS127" s="1019"/>
      <c r="AT127" s="1020"/>
      <c r="AU127" s="283"/>
      <c r="AV127" s="283"/>
      <c r="AW127" s="283"/>
      <c r="AX127" s="1088" t="s">
        <v>483</v>
      </c>
      <c r="AY127" s="1089"/>
      <c r="AZ127" s="1089"/>
      <c r="BA127" s="1089"/>
      <c r="BB127" s="1089"/>
      <c r="BC127" s="1089"/>
      <c r="BD127" s="1089"/>
      <c r="BE127" s="1090"/>
      <c r="BF127" s="1091" t="s">
        <v>484</v>
      </c>
      <c r="BG127" s="1089"/>
      <c r="BH127" s="1089"/>
      <c r="BI127" s="1089"/>
      <c r="BJ127" s="1089"/>
      <c r="BK127" s="1089"/>
      <c r="BL127" s="1090"/>
      <c r="BM127" s="1091" t="s">
        <v>485</v>
      </c>
      <c r="BN127" s="1089"/>
      <c r="BO127" s="1089"/>
      <c r="BP127" s="1089"/>
      <c r="BQ127" s="1089"/>
      <c r="BR127" s="1089"/>
      <c r="BS127" s="1090"/>
      <c r="BT127" s="1091" t="s">
        <v>486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138</v>
      </c>
      <c r="DH127" s="976"/>
      <c r="DI127" s="976"/>
      <c r="DJ127" s="976"/>
      <c r="DK127" s="976"/>
      <c r="DL127" s="976" t="s">
        <v>138</v>
      </c>
      <c r="DM127" s="976"/>
      <c r="DN127" s="976"/>
      <c r="DO127" s="976"/>
      <c r="DP127" s="976"/>
      <c r="DQ127" s="976" t="s">
        <v>472</v>
      </c>
      <c r="DR127" s="976"/>
      <c r="DS127" s="976"/>
      <c r="DT127" s="976"/>
      <c r="DU127" s="976"/>
      <c r="DV127" s="977" t="s">
        <v>138</v>
      </c>
      <c r="DW127" s="977"/>
      <c r="DX127" s="977"/>
      <c r="DY127" s="977"/>
      <c r="DZ127" s="978"/>
    </row>
    <row r="128" spans="1:130" s="247" customFormat="1" ht="26.25" customHeight="1" thickBot="1" x14ac:dyDescent="0.2">
      <c r="A128" s="1099" t="s">
        <v>488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489</v>
      </c>
      <c r="X128" s="1101"/>
      <c r="Y128" s="1101"/>
      <c r="Z128" s="1102"/>
      <c r="AA128" s="1103" t="s">
        <v>138</v>
      </c>
      <c r="AB128" s="1104"/>
      <c r="AC128" s="1104"/>
      <c r="AD128" s="1104"/>
      <c r="AE128" s="1105"/>
      <c r="AF128" s="1106" t="s">
        <v>138</v>
      </c>
      <c r="AG128" s="1104"/>
      <c r="AH128" s="1104"/>
      <c r="AI128" s="1104"/>
      <c r="AJ128" s="1105"/>
      <c r="AK128" s="1106" t="s">
        <v>472</v>
      </c>
      <c r="AL128" s="1104"/>
      <c r="AM128" s="1104"/>
      <c r="AN128" s="1104"/>
      <c r="AO128" s="1105"/>
      <c r="AP128" s="1107"/>
      <c r="AQ128" s="1108"/>
      <c r="AR128" s="1108"/>
      <c r="AS128" s="1108"/>
      <c r="AT128" s="1109"/>
      <c r="AU128" s="283"/>
      <c r="AV128" s="283"/>
      <c r="AW128" s="283"/>
      <c r="AX128" s="944" t="s">
        <v>490</v>
      </c>
      <c r="AY128" s="945"/>
      <c r="AZ128" s="945"/>
      <c r="BA128" s="945"/>
      <c r="BB128" s="945"/>
      <c r="BC128" s="945"/>
      <c r="BD128" s="945"/>
      <c r="BE128" s="946"/>
      <c r="BF128" s="1110" t="s">
        <v>417</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472</v>
      </c>
      <c r="DH128" s="1096"/>
      <c r="DI128" s="1096"/>
      <c r="DJ128" s="1096"/>
      <c r="DK128" s="1096"/>
      <c r="DL128" s="1096" t="s">
        <v>417</v>
      </c>
      <c r="DM128" s="1096"/>
      <c r="DN128" s="1096"/>
      <c r="DO128" s="1096"/>
      <c r="DP128" s="1096"/>
      <c r="DQ128" s="1096" t="s">
        <v>417</v>
      </c>
      <c r="DR128" s="1096"/>
      <c r="DS128" s="1096"/>
      <c r="DT128" s="1096"/>
      <c r="DU128" s="1096"/>
      <c r="DV128" s="1097" t="s">
        <v>417</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2176415</v>
      </c>
      <c r="AB129" s="1015"/>
      <c r="AC129" s="1015"/>
      <c r="AD129" s="1015"/>
      <c r="AE129" s="1016"/>
      <c r="AF129" s="1017">
        <v>2156066</v>
      </c>
      <c r="AG129" s="1015"/>
      <c r="AH129" s="1015"/>
      <c r="AI129" s="1015"/>
      <c r="AJ129" s="1016"/>
      <c r="AK129" s="1017">
        <v>2171869</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138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261709</v>
      </c>
      <c r="AB130" s="1015"/>
      <c r="AC130" s="1015"/>
      <c r="AD130" s="1015"/>
      <c r="AE130" s="1016"/>
      <c r="AF130" s="1017">
        <v>244033</v>
      </c>
      <c r="AG130" s="1015"/>
      <c r="AH130" s="1015"/>
      <c r="AI130" s="1015"/>
      <c r="AJ130" s="1016"/>
      <c r="AK130" s="1017">
        <v>235590</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1914706</v>
      </c>
      <c r="AB131" s="1040"/>
      <c r="AC131" s="1040"/>
      <c r="AD131" s="1040"/>
      <c r="AE131" s="1041"/>
      <c r="AF131" s="1039">
        <v>1912033</v>
      </c>
      <c r="AG131" s="1040"/>
      <c r="AH131" s="1040"/>
      <c r="AI131" s="1040"/>
      <c r="AJ131" s="1041"/>
      <c r="AK131" s="1039">
        <v>1936279</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v>19.100000000000001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7.3277046190000004</v>
      </c>
      <c r="AB132" s="1156"/>
      <c r="AC132" s="1156"/>
      <c r="AD132" s="1156"/>
      <c r="AE132" s="1157"/>
      <c r="AF132" s="1158">
        <v>6.0548118149999999</v>
      </c>
      <c r="AG132" s="1156"/>
      <c r="AH132" s="1156"/>
      <c r="AI132" s="1156"/>
      <c r="AJ132" s="1157"/>
      <c r="AK132" s="1158">
        <v>5.4872774020000001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7.7</v>
      </c>
      <c r="AB133" s="1139"/>
      <c r="AC133" s="1139"/>
      <c r="AD133" s="1139"/>
      <c r="AE133" s="1140"/>
      <c r="AF133" s="1138">
        <v>7.1</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IEg/h6VY94T11BK+Y1RC38dTCLNtsxuAVGyCA9puwtrdu6pC7A2vT2IybZtPjXd9gLSpZpI0Zzx834xPZgqPKQ==" saltValue="WNH63Y0JnPWEwAsH1Pco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sp5NU8W9nvLe2AcM96PKxss1RzJkC5dAZJ8PP2Ol8LUajDCJVr2Jbm8n1B3/WQoUYQG7OrIzKSix9acNo9+Zw==" saltValue="CFzzEKZAydRtSWsYaku0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pbbPqS88+lw3mwqlzVl68Fn0lwT6N90WM5Cd3LT9+PLso3sNbX10FMxo0A53/lgSRIF7W56DdzuzKMnWgk2A==" saltValue="4wu5oOFUuwuVXSAo8QCv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566843</v>
      </c>
      <c r="AP9" s="313">
        <v>89393</v>
      </c>
      <c r="AQ9" s="314">
        <v>114878</v>
      </c>
      <c r="AR9" s="315">
        <v>-22.2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87726</v>
      </c>
      <c r="AP10" s="316">
        <v>13835</v>
      </c>
      <c r="AQ10" s="317">
        <v>13315</v>
      </c>
      <c r="AR10" s="318">
        <v>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92283</v>
      </c>
      <c r="AP11" s="316">
        <v>14553</v>
      </c>
      <c r="AQ11" s="317">
        <v>14277</v>
      </c>
      <c r="AR11" s="318">
        <v>1.9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t="s">
        <v>514</v>
      </c>
      <c r="AP12" s="316" t="s">
        <v>514</v>
      </c>
      <c r="AQ12" s="317">
        <v>1942</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32958</v>
      </c>
      <c r="AP14" s="316">
        <v>5198</v>
      </c>
      <c r="AQ14" s="317">
        <v>4702</v>
      </c>
      <c r="AR14" s="318">
        <v>10.5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10940</v>
      </c>
      <c r="AP15" s="316">
        <v>1725</v>
      </c>
      <c r="AQ15" s="317">
        <v>3059</v>
      </c>
      <c r="AR15" s="318">
        <v>-43.6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-55222</v>
      </c>
      <c r="AP16" s="316">
        <v>-8709</v>
      </c>
      <c r="AQ16" s="317">
        <v>-10160</v>
      </c>
      <c r="AR16" s="318">
        <v>-14.3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735528</v>
      </c>
      <c r="AP17" s="316">
        <v>115996</v>
      </c>
      <c r="AQ17" s="317">
        <v>142011</v>
      </c>
      <c r="AR17" s="318">
        <v>-18.3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10.25</v>
      </c>
      <c r="AP21" s="329">
        <v>13.22</v>
      </c>
      <c r="AQ21" s="330">
        <v>-2.97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100</v>
      </c>
      <c r="AP22" s="334">
        <v>95.9</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232902</v>
      </c>
      <c r="AP32" s="343">
        <v>36730</v>
      </c>
      <c r="AQ32" s="344">
        <v>72897</v>
      </c>
      <c r="AR32" s="345">
        <v>-49.6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514</v>
      </c>
      <c r="AP34" s="343" t="s">
        <v>514</v>
      </c>
      <c r="AQ34" s="344">
        <v>43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101161</v>
      </c>
      <c r="AP35" s="343">
        <v>15953</v>
      </c>
      <c r="AQ35" s="344">
        <v>23889</v>
      </c>
      <c r="AR35" s="345">
        <v>-33.200000000000003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2245</v>
      </c>
      <c r="AP36" s="343">
        <v>354</v>
      </c>
      <c r="AQ36" s="344">
        <v>3700</v>
      </c>
      <c r="AR36" s="345">
        <v>-90.4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5506</v>
      </c>
      <c r="AP37" s="343">
        <v>868</v>
      </c>
      <c r="AQ37" s="344">
        <v>740</v>
      </c>
      <c r="AR37" s="345">
        <v>17.3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v>25</v>
      </c>
      <c r="AP38" s="346">
        <v>4</v>
      </c>
      <c r="AQ38" s="347">
        <v>3</v>
      </c>
      <c r="AR38" s="335">
        <v>33.299999999999997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t="s">
        <v>514</v>
      </c>
      <c r="AP39" s="343" t="s">
        <v>514</v>
      </c>
      <c r="AQ39" s="344">
        <v>-2140</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-235590</v>
      </c>
      <c r="AP40" s="343">
        <v>-37153</v>
      </c>
      <c r="AQ40" s="344">
        <v>-70880</v>
      </c>
      <c r="AR40" s="345">
        <v>-47.6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106249</v>
      </c>
      <c r="AP41" s="343">
        <v>16756</v>
      </c>
      <c r="AQ41" s="344">
        <v>28253</v>
      </c>
      <c r="AR41" s="345">
        <v>-40.700000000000003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399078</v>
      </c>
      <c r="AN51" s="365">
        <v>58800</v>
      </c>
      <c r="AO51" s="366">
        <v>-13</v>
      </c>
      <c r="AP51" s="367">
        <v>128611</v>
      </c>
      <c r="AQ51" s="368">
        <v>0.1</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251135</v>
      </c>
      <c r="AN52" s="373">
        <v>37002</v>
      </c>
      <c r="AO52" s="374">
        <v>51.7</v>
      </c>
      <c r="AP52" s="375">
        <v>61552</v>
      </c>
      <c r="AQ52" s="376">
        <v>-1.9</v>
      </c>
      <c r="AR52" s="377">
        <v>53.6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894843</v>
      </c>
      <c r="AN53" s="365">
        <v>135132</v>
      </c>
      <c r="AO53" s="366">
        <v>129.80000000000001</v>
      </c>
      <c r="AP53" s="367">
        <v>138651</v>
      </c>
      <c r="AQ53" s="368">
        <v>7.8</v>
      </c>
      <c r="AR53" s="369">
        <v>122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639377</v>
      </c>
      <c r="AN54" s="373">
        <v>96553</v>
      </c>
      <c r="AO54" s="374">
        <v>160.9</v>
      </c>
      <c r="AP54" s="375">
        <v>71211</v>
      </c>
      <c r="AQ54" s="376">
        <v>15.7</v>
      </c>
      <c r="AR54" s="377">
        <v>145.19999999999999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852324</v>
      </c>
      <c r="AN55" s="365">
        <v>129947</v>
      </c>
      <c r="AO55" s="366">
        <v>-3.8</v>
      </c>
      <c r="AP55" s="367">
        <v>122882</v>
      </c>
      <c r="AQ55" s="368">
        <v>-11.4</v>
      </c>
      <c r="AR55" s="369">
        <v>7.6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561268</v>
      </c>
      <c r="AN56" s="373">
        <v>85572</v>
      </c>
      <c r="AO56" s="374">
        <v>-11.4</v>
      </c>
      <c r="AP56" s="375">
        <v>65785</v>
      </c>
      <c r="AQ56" s="376">
        <v>-7.6</v>
      </c>
      <c r="AR56" s="377">
        <v>-3.8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434232</v>
      </c>
      <c r="AN57" s="365">
        <v>67427</v>
      </c>
      <c r="AO57" s="366">
        <v>-48.1</v>
      </c>
      <c r="AP57" s="367">
        <v>114790</v>
      </c>
      <c r="AQ57" s="368">
        <v>-6.6</v>
      </c>
      <c r="AR57" s="369">
        <v>-41.5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258617</v>
      </c>
      <c r="AN58" s="373">
        <v>40158</v>
      </c>
      <c r="AO58" s="374">
        <v>-53.1</v>
      </c>
      <c r="AP58" s="375">
        <v>55601</v>
      </c>
      <c r="AQ58" s="376">
        <v>-15.5</v>
      </c>
      <c r="AR58" s="377">
        <v>-37.6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400939</v>
      </c>
      <c r="AN59" s="365">
        <v>63230</v>
      </c>
      <c r="AO59" s="366">
        <v>-6.2</v>
      </c>
      <c r="AP59" s="367">
        <v>126262</v>
      </c>
      <c r="AQ59" s="368">
        <v>10</v>
      </c>
      <c r="AR59" s="369">
        <v>-16.2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230271</v>
      </c>
      <c r="AN60" s="373">
        <v>36315</v>
      </c>
      <c r="AO60" s="374">
        <v>-9.6</v>
      </c>
      <c r="AP60" s="375">
        <v>56769</v>
      </c>
      <c r="AQ60" s="376">
        <v>2.1</v>
      </c>
      <c r="AR60" s="377">
        <v>-11.7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596283</v>
      </c>
      <c r="AN61" s="380">
        <v>90907</v>
      </c>
      <c r="AO61" s="381">
        <v>11.7</v>
      </c>
      <c r="AP61" s="382">
        <v>126239</v>
      </c>
      <c r="AQ61" s="383">
        <v>0</v>
      </c>
      <c r="AR61" s="369">
        <v>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388134</v>
      </c>
      <c r="AN62" s="373">
        <v>59120</v>
      </c>
      <c r="AO62" s="374">
        <v>27.7</v>
      </c>
      <c r="AP62" s="375">
        <v>62184</v>
      </c>
      <c r="AQ62" s="376">
        <v>-1.4</v>
      </c>
      <c r="AR62" s="377">
        <v>29.1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IDRALFwTuonpTryvp65sRp24zPJpj8Ln4YaBcAxojZr8iJyg962z4ta/mXJ3PPGMOgpbVvbITbCvqUXDVoqBw==" saltValue="yRhsNknDpTQK4i4BFlUu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1" spans="125:125" ht="13.5" hidden="1" customHeight="1" x14ac:dyDescent="0.15">
      <c r="DU121" s="291"/>
    </row>
  </sheetData>
  <sheetProtection algorithmName="SHA-512" hashValue="vYzYqD8+kTlrUK5ccaIps71+WRWQPhoxc3RCU8OVDTS+3r3m/3G/HjE0UzKo3ralUzPeythMn8KgdEGFIK7XXA==" saltValue="BV7htPDTggHEr0PRwT64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dLujFfaEv7IEPXO4KCtGp3WVDAy9VcS0TRYYReWR1V6rpWhW09NIfwdMk1+9KLzl+vAz+/grv9gor9AenfT2Xw==" saltValue="uFcOeGwMUfDg84HmH0L7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47.36</v>
      </c>
      <c r="G47" s="12">
        <v>42.85</v>
      </c>
      <c r="H47" s="12">
        <v>39.06</v>
      </c>
      <c r="I47" s="12">
        <v>38.5</v>
      </c>
      <c r="J47" s="13">
        <v>27.17</v>
      </c>
    </row>
    <row r="48" spans="2:10" ht="57.75" customHeight="1" x14ac:dyDescent="0.15">
      <c r="B48" s="14"/>
      <c r="C48" s="1200" t="s">
        <v>4</v>
      </c>
      <c r="D48" s="1200"/>
      <c r="E48" s="1201"/>
      <c r="F48" s="15">
        <v>8.1999999999999993</v>
      </c>
      <c r="G48" s="16">
        <v>8.94</v>
      </c>
      <c r="H48" s="16">
        <v>11.48</v>
      </c>
      <c r="I48" s="16">
        <v>9.86</v>
      </c>
      <c r="J48" s="17">
        <v>6.24</v>
      </c>
    </row>
    <row r="49" spans="2:10" ht="57.75" customHeight="1" thickBot="1" x14ac:dyDescent="0.2">
      <c r="B49" s="18"/>
      <c r="C49" s="1202" t="s">
        <v>5</v>
      </c>
      <c r="D49" s="1202"/>
      <c r="E49" s="1203"/>
      <c r="F49" s="19">
        <v>3.86</v>
      </c>
      <c r="G49" s="20" t="s">
        <v>561</v>
      </c>
      <c r="H49" s="20" t="s">
        <v>562</v>
      </c>
      <c r="I49" s="20" t="s">
        <v>563</v>
      </c>
      <c r="J49" s="21" t="s">
        <v>564</v>
      </c>
    </row>
    <row r="50" spans="2:10" ht="13.5" customHeight="1" x14ac:dyDescent="0.15"/>
  </sheetData>
  <sheetProtection algorithmName="SHA-512" hashValue="neaoFQHwoiavRQCyRyO+OVFcSnKel7gaPNOofpLXUbB+Qf5mzPRSknM8tcqZL9oSWMU72KmE3iPwCk+OGS3nyQ==" saltValue="YTDiALvcsAYh5qUTVfC+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2021-03-05T06:17:02Z</cp:lastPrinted>
  <dcterms:created xsi:type="dcterms:W3CDTF">2021-02-05T01:22:32Z</dcterms:created>
  <dcterms:modified xsi:type="dcterms:W3CDTF">2021-03-05T06:41:58Z</dcterms:modified>
  <cp:category/>
</cp:coreProperties>
</file>